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leenadams/Dropbox/urate/"/>
    </mc:Choice>
  </mc:AlternateContent>
  <xr:revisionPtr revIDLastSave="0" documentId="8_{7FD7F5EC-7B91-4D47-B198-B2FA10192EB6}" xr6:coauthVersionLast="46" xr6:coauthVersionMax="46" xr10:uidLastSave="{00000000-0000-0000-0000-000000000000}"/>
  <bookViews>
    <workbookView xWindow="0" yWindow="0" windowWidth="28800" windowHeight="18000" xr2:uid="{0658DB0F-CE75-6443-8351-D4128A7EF6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5" i="1" l="1"/>
  <c r="E595" i="1"/>
  <c r="G585" i="1"/>
  <c r="F585" i="1"/>
  <c r="G584" i="1"/>
  <c r="F584" i="1"/>
  <c r="G583" i="1"/>
  <c r="F58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M595" i="1" l="1"/>
  <c r="L595" i="1"/>
</calcChain>
</file>

<file path=xl/sharedStrings.xml><?xml version="1.0" encoding="utf-8"?>
<sst xmlns="http://schemas.openxmlformats.org/spreadsheetml/2006/main" count="8488" uniqueCount="366">
  <si>
    <t>Title: What multiple Mendelian randomization approaches reveal about obesity and gout</t>
  </si>
  <si>
    <t>Authors:</t>
  </si>
  <si>
    <r>
      <t>Charleen D. Adams</t>
    </r>
    <r>
      <rPr>
        <vertAlign val="superscript"/>
        <sz val="12"/>
        <color theme="1"/>
        <rFont val="Times New Roman"/>
        <family val="1"/>
      </rPr>
      <t>1*</t>
    </r>
    <r>
      <rPr>
        <sz val="12"/>
        <color theme="1"/>
        <rFont val="Times New Roman"/>
        <family val="1"/>
      </rPr>
      <t xml:space="preserve"> and Brian B. Boutwell</t>
    </r>
    <r>
      <rPr>
        <vertAlign val="superscript"/>
        <sz val="12"/>
        <color theme="1"/>
        <rFont val="Times New Roman"/>
        <family val="1"/>
      </rPr>
      <t xml:space="preserve">2,3 </t>
    </r>
  </si>
  <si>
    <r>
      <t>1</t>
    </r>
    <r>
      <rPr>
        <sz val="12"/>
        <color theme="1"/>
        <rFont val="Times New Roman"/>
        <family val="1"/>
      </rPr>
      <t>Department of Environmental Health, Program in Molecular and Integrative Physiological Sciences, Harvard T.H. Chan School of Public Health, Boston, Massachusetts 02115, USA</t>
    </r>
    <r>
      <rPr>
        <sz val="12"/>
        <color rgb="FF000000"/>
        <rFont val="Times New Roman"/>
        <family val="1"/>
      </rPr>
      <t>;</t>
    </r>
  </si>
  <si>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 xml:space="preserve">School of Applied Science, The University of Mississippi P.O. Box 1848, University, MS, 38677, USA; </t>
    </r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</si>
  <si>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John D. Bower School of Population Health, University of Mississippi Medical Center, Jackson, MS, 39216, USA</t>
    </r>
  </si>
  <si>
    <t>Table of Contents</t>
  </si>
  <si>
    <t>Supplementary table 1. MR results for obesity on gout.</t>
  </si>
  <si>
    <t>Supplementary table 3. MR results for urate levels on gout.</t>
  </si>
  <si>
    <t>Supplementary table 4. MR results for urate on type 2 diabetes (T2D).</t>
  </si>
  <si>
    <t>Supplementary table 5. MR results for obesity on HDL cholesterol.</t>
  </si>
  <si>
    <t>Supplementary table 6. MR results of obesity on LDL cholesterol.</t>
  </si>
  <si>
    <t>Supplementary table 7. MR results of obesity on triglycerides.</t>
  </si>
  <si>
    <t>Supplementary table 8. MR results of HDL cholesterol on urate.</t>
  </si>
  <si>
    <t xml:space="preserve">Supplementary table 9. MR of triglycerides on urate. </t>
  </si>
  <si>
    <t>Supplementary table 10. SNP characteristics for the MR of obesity on gout.</t>
  </si>
  <si>
    <t>Supplementary table 11. SNP characteristics for the MR of obesity on urate.</t>
  </si>
  <si>
    <t>Supplementary table 12. SNP characteristics for the MR of urate levels on gout.</t>
  </si>
  <si>
    <t>Supplementary table 13. SNP characteristics for the MR of urate on type 2 diabetes (T2D).</t>
  </si>
  <si>
    <t>Supplementary table 14. SNP characteristics for the MR of obesity on HDL cholesterol.</t>
  </si>
  <si>
    <t>Supplementary table 15. SNP characteristics for the MR of obesity on LDL cholesterol.</t>
  </si>
  <si>
    <t xml:space="preserve">Supplementary table 16. SNP characteristics for the MR of obesity on triglycerides. </t>
  </si>
  <si>
    <t>Supplementary table 17. SNP characteristics for the MR of HDL cholesterol on urate.</t>
  </si>
  <si>
    <t>Supplementary table 18. SNP characteristics for the MR of triglycerides on urate.</t>
  </si>
  <si>
    <t xml:space="preserve">Supplementary table 19. Multivariable analysis of obesity, HDL cholesterol, and triglycerides on urate. </t>
  </si>
  <si>
    <t>Supplementary table 20. Indirect effect of obesity (through the mediator, urate) on gout.</t>
  </si>
  <si>
    <t>Method</t>
  </si>
  <si>
    <t>outcome</t>
  </si>
  <si>
    <t>exposure</t>
  </si>
  <si>
    <t>nsnp</t>
  </si>
  <si>
    <t>b</t>
  </si>
  <si>
    <t>se</t>
  </si>
  <si>
    <t>pval</t>
  </si>
  <si>
    <t>Q</t>
  </si>
  <si>
    <t>Q_df</t>
  </si>
  <si>
    <t>Q_pval</t>
  </si>
  <si>
    <t>consortium</t>
  </si>
  <si>
    <t>population</t>
  </si>
  <si>
    <t>ncase</t>
  </si>
  <si>
    <t>ncontrol</t>
  </si>
  <si>
    <t>pmid</t>
  </si>
  <si>
    <t>intercept</t>
  </si>
  <si>
    <t>intercept_se</t>
  </si>
  <si>
    <t>lower_intercept</t>
  </si>
  <si>
    <t>upper_intercept</t>
  </si>
  <si>
    <t>intercept_pval</t>
  </si>
  <si>
    <t>id.outcome</t>
  </si>
  <si>
    <t>id.exposure</t>
  </si>
  <si>
    <t>SNP</t>
  </si>
  <si>
    <t>trait</t>
  </si>
  <si>
    <t>sample_size</t>
  </si>
  <si>
    <t>nsnps.outcome.array</t>
  </si>
  <si>
    <t>year</t>
  </si>
  <si>
    <t>author</t>
  </si>
  <si>
    <t>sex</t>
  </si>
  <si>
    <t>subcategory</t>
  </si>
  <si>
    <t>category</t>
  </si>
  <si>
    <t>or</t>
  </si>
  <si>
    <t>or_lci95</t>
  </si>
  <si>
    <t>or_uci95</t>
  </si>
  <si>
    <t>r2</t>
  </si>
  <si>
    <t>Fstat</t>
  </si>
  <si>
    <t>I2</t>
  </si>
  <si>
    <t>Results</t>
  </si>
  <si>
    <t>Scatter</t>
  </si>
  <si>
    <t>SIMEX</t>
  </si>
  <si>
    <t>Inverse variance weighted</t>
  </si>
  <si>
    <t>Non-cancer illness code, self-reported: gout</t>
  </si>
  <si>
    <t>Obesity class 1</t>
  </si>
  <si>
    <t>MRC-IEU</t>
  </si>
  <si>
    <t>European</t>
  </si>
  <si>
    <t>NA</t>
  </si>
  <si>
    <t>ukb-b-13251</t>
  </si>
  <si>
    <t>ieu-a-90</t>
  </si>
  <si>
    <t>rs10182181; rs11075989; rs13130484; rs13393304; rs2030323; rs2307111; rs29939; rs527248; rs7138803; rs7141420; rs7531118; rs8028313; rs987237</t>
  </si>
  <si>
    <t>Ben Elsworth</t>
  </si>
  <si>
    <t>Males and Females</t>
  </si>
  <si>
    <t>Binary</t>
  </si>
  <si>
    <t xml:space="preserve">                                                            Number of genotypes = 13</t>
  </si>
  <si>
    <t>MR Egger</t>
  </si>
  <si>
    <t xml:space="preserve">                                                         Bootstrap replications = 25</t>
  </si>
  <si>
    <t>Weighted median</t>
  </si>
  <si>
    <t xml:space="preserve">                                                        Simulation replications = 50</t>
  </si>
  <si>
    <t>Weighted mode</t>
  </si>
  <si>
    <t xml:space="preserve">      ------------------------------------------------------------------------------</t>
  </si>
  <si>
    <t>Simple mode</t>
  </si>
  <si>
    <t xml:space="preserve">                   |      Coef.   Std. Err.      z    P&gt;|z|     [95% Conf. Interval]</t>
  </si>
  <si>
    <t>Wald ratio</t>
  </si>
  <si>
    <t>rs10182181</t>
  </si>
  <si>
    <t xml:space="preserve">      -------------+----------------------------------------------------------------</t>
  </si>
  <si>
    <t>rs2030323</t>
  </si>
  <si>
    <t xml:space="preserve">             slope |   .0027469   .0021859     1.26   0.209    -.0015374    .0070312</t>
  </si>
  <si>
    <t>rs11075989</t>
  </si>
  <si>
    <t xml:space="preserve">             _cons |  -.0000243   .0002226    -0.11   0.913    -.0004607    .0004121</t>
  </si>
  <si>
    <t>rs13130484</t>
  </si>
  <si>
    <t>rs13393304</t>
  </si>
  <si>
    <t>rs7138803</t>
  </si>
  <si>
    <t>rs2307111</t>
  </si>
  <si>
    <t>rs29939</t>
  </si>
  <si>
    <t>rs527248</t>
  </si>
  <si>
    <t>rs987237</t>
  </si>
  <si>
    <t>rs7141420</t>
  </si>
  <si>
    <t>rs7531118</t>
  </si>
  <si>
    <t>rs8028313</t>
  </si>
  <si>
    <t>lower</t>
  </si>
  <si>
    <t>upper</t>
  </si>
  <si>
    <t>Urate</t>
  </si>
  <si>
    <t>ieu-a-1055</t>
  </si>
  <si>
    <t>rs10182181; rs11075989; rs13130484; rs13393304; rs2030323; rs2307111; rs29939; rs4929923; rs527248; rs7138803; rs7141420; rs887912; rs987237</t>
  </si>
  <si>
    <t>Kottgen</t>
  </si>
  <si>
    <t xml:space="preserve">             slope |   .1800526   .0978991     1.84   0.066    -.0118261    .3719314</t>
  </si>
  <si>
    <t xml:space="preserve">             _cons |  -.0059367   .0089101    -0.67   0.505    -.0234001    .0115267</t>
  </si>
  <si>
    <t>rs4929923</t>
  </si>
  <si>
    <t>rs887912</t>
  </si>
  <si>
    <t>gout</t>
  </si>
  <si>
    <t>urate</t>
  </si>
  <si>
    <t>rs10761587; rs11264341; rs1165151; rs1171614; rs1394125; rs1471633; rs2078267; rs2307394; rs3741414; rs642803; rs653178; rs6598541; rs6770152; rs7193778; rs7224610; rs729761</t>
  </si>
  <si>
    <t xml:space="preserve">                                                        Number of genotypes = 16</t>
  </si>
  <si>
    <t>rs10761587</t>
  </si>
  <si>
    <t>rs1394125</t>
  </si>
  <si>
    <t xml:space="preserve">             slope |   .0368234   .0073127     5.04   0.000     .0224907     .051156</t>
  </si>
  <si>
    <t>rs11264341</t>
  </si>
  <si>
    <t xml:space="preserve">             _cons |   -.000434   .0003712    -1.17   0.242    -.0011615    .0002935</t>
  </si>
  <si>
    <t>rs1165151</t>
  </si>
  <si>
    <t>rs1171614</t>
  </si>
  <si>
    <t>rs3741414</t>
  </si>
  <si>
    <t>rs1471633</t>
  </si>
  <si>
    <t>rs2078267</t>
  </si>
  <si>
    <t>rs2307394</t>
  </si>
  <si>
    <t>rs6770152</t>
  </si>
  <si>
    <t>rs642803</t>
  </si>
  <si>
    <t>rs653178</t>
  </si>
  <si>
    <t>rs6598541</t>
  </si>
  <si>
    <t>rs7193778</t>
  </si>
  <si>
    <t>rs7224610</t>
  </si>
  <si>
    <t>rs729761</t>
  </si>
  <si>
    <t>Type 2 diabetes</t>
  </si>
  <si>
    <t>DIAGRAMplusMetabochip</t>
  </si>
  <si>
    <t>Mixed</t>
  </si>
  <si>
    <t>rs1165151; rs1178977; rs2231142; rs3741414; rs653178; rs6598541</t>
  </si>
  <si>
    <t>Morris</t>
  </si>
  <si>
    <t>Disease</t>
  </si>
  <si>
    <t>Males and females</t>
  </si>
  <si>
    <t>Diabetes</t>
  </si>
  <si>
    <t>rs1178977</t>
  </si>
  <si>
    <t>rs2231142</t>
  </si>
  <si>
    <t>HDL cholesterol</t>
  </si>
  <si>
    <t>ieu-a-299</t>
  </si>
  <si>
    <t>rs10182181; rs11075989; rs13130484; rs13393304; rs2030323; rs2307111; rs29939; rs4929923; rs527248; rs7138803; rs7141420; rs7531118; rs8028313; rs887912</t>
  </si>
  <si>
    <t>Willer CJ</t>
  </si>
  <si>
    <t>Lipid</t>
  </si>
  <si>
    <t>Risk factor</t>
  </si>
  <si>
    <t xml:space="preserve">                                                     Number of genotypes = 14</t>
  </si>
  <si>
    <t xml:space="preserve">             slope |  -.0778027   .0835121    -0.93   0.352    -.2414833    .0858779</t>
  </si>
  <si>
    <t xml:space="preserve">             _cons |  -.0006139   .0075045    -0.08   0.935    -.0153225    .0140947</t>
  </si>
  <si>
    <t>LDL cholesterol</t>
  </si>
  <si>
    <t>ieu-a-300</t>
  </si>
  <si>
    <t>rs11075989; rs13393304; rs2030323; rs29939; rs4929923; rs523288; rs527248; rs7138803; rs7141420; rs7531118; rs8028313; rs887912; rs9816226</t>
  </si>
  <si>
    <t xml:space="preserve">  Number of genotypes = 13</t>
  </si>
  <si>
    <t xml:space="preserve">             slope |  -.0186416   .0470134    -0.40   0.692    -.1107862    .0735029</t>
  </si>
  <si>
    <t xml:space="preserve">             _cons |   .0009382   .0046415     0.20   0.840    -.0081589    .0100353</t>
  </si>
  <si>
    <t>rs523288</t>
  </si>
  <si>
    <t>rs9816226</t>
  </si>
  <si>
    <t>Triglycerides</t>
  </si>
  <si>
    <t>ieu-a-302</t>
  </si>
  <si>
    <t>rs10182181; rs11075989; rs13130484; rs13393304; rs2030323; rs2307111; rs29939; rs523288; rs527248; rs7138803; rs7141420; rs7531118; rs8028313; rs887912; rs9816226</t>
  </si>
  <si>
    <t xml:space="preserve"> Number of genotypes = 15</t>
  </si>
  <si>
    <t xml:space="preserve">             slope |   .0765331   .0537517     1.42   0.154    -.0288183    .1818845</t>
  </si>
  <si>
    <t xml:space="preserve">             _cons |   .0007426   .0048838     0.15   0.879    -.0088295    .0103148</t>
  </si>
  <si>
    <t>rs10019888; rs10087900; rs103294; rs10468017; rs10761771; rs10808546; rs11045163; rs11765979; rs11789603; rs12145743; rs12412743; rs12740374; rs13076253; rs13702; rs1515110; rs1689797; rs16942887; rs16965220; rs17173637; rs181360; rs1866956; rs1877031; rs1883025; rs1936800; rs2013208; rs205262; rs2066714; rs2241210; rs2241770; rs2250802; rs2278236; rs2293889; rs2454722; rs2602836; rs2642438; rs2925979; rs3822072; rs4142995; rs4148005; rs4240624; rs424346; rs4379922; rs4465830; rs4650994; rs4660293; rs4846914; rs4917014; rs492571; rs4939883; rs4969178; rs4983559; rs499974; rs633695; rs6450176; rs676210; rs6805251; rs686030; rs687339; rs702485; rs7306660; rs737337; rs838876; rs9457931; rs998584</t>
  </si>
  <si>
    <t>Other</t>
  </si>
  <si>
    <t xml:space="preserve">                                                            Number of genotypes = 64</t>
  </si>
  <si>
    <t>rs12145743</t>
  </si>
  <si>
    <t>rs10019888</t>
  </si>
  <si>
    <t xml:space="preserve">             slope |  -.0723967   .0455267    -1.59   0.112    -.1616275     .016834</t>
  </si>
  <si>
    <t>rs10087900</t>
  </si>
  <si>
    <t xml:space="preserve">             _cons |  -.0018497   .0015513    -1.19   0.233    -.0048903    .0011909</t>
  </si>
  <si>
    <t>rs103294</t>
  </si>
  <si>
    <t>rs10468017</t>
  </si>
  <si>
    <t>rs10761771</t>
  </si>
  <si>
    <t>rs10808546</t>
  </si>
  <si>
    <t>rs11045163</t>
  </si>
  <si>
    <t>rs11765979</t>
  </si>
  <si>
    <t>rs11789603</t>
  </si>
  <si>
    <t>rs1883025</t>
  </si>
  <si>
    <t>rs12412743</t>
  </si>
  <si>
    <t>rs12740374</t>
  </si>
  <si>
    <t>rs13076253</t>
  </si>
  <si>
    <t>rs13702</t>
  </si>
  <si>
    <t>rs1515110</t>
  </si>
  <si>
    <t>rs1689797</t>
  </si>
  <si>
    <t>rs16942887</t>
  </si>
  <si>
    <t>rs16965220</t>
  </si>
  <si>
    <t>rs17173637</t>
  </si>
  <si>
    <t>rs181360</t>
  </si>
  <si>
    <t>rs1866956</t>
  </si>
  <si>
    <t>rs1877031</t>
  </si>
  <si>
    <t>rs2925979</t>
  </si>
  <si>
    <t>rs1936800</t>
  </si>
  <si>
    <t>rs2013208</t>
  </si>
  <si>
    <t>rs205262</t>
  </si>
  <si>
    <t>rs2066714</t>
  </si>
  <si>
    <t>rs2241210</t>
  </si>
  <si>
    <t>rs2241770</t>
  </si>
  <si>
    <t>rs2250802</t>
  </si>
  <si>
    <t>rs2278236</t>
  </si>
  <si>
    <t>rs2293889</t>
  </si>
  <si>
    <t>rs2454722</t>
  </si>
  <si>
    <t>rs2602836</t>
  </si>
  <si>
    <t>rs2642438</t>
  </si>
  <si>
    <t>rs4939883</t>
  </si>
  <si>
    <t>rs3822072</t>
  </si>
  <si>
    <t>rs4142995</t>
  </si>
  <si>
    <t>rs4148005</t>
  </si>
  <si>
    <t>rs4240624</t>
  </si>
  <si>
    <t>rs424346</t>
  </si>
  <si>
    <t>rs4379922</t>
  </si>
  <si>
    <t>rs4465830</t>
  </si>
  <si>
    <t>rs4650994</t>
  </si>
  <si>
    <t>rs4660293</t>
  </si>
  <si>
    <t>rs4846914</t>
  </si>
  <si>
    <t>rs4917014</t>
  </si>
  <si>
    <t>rs492571</t>
  </si>
  <si>
    <t>rs838876</t>
  </si>
  <si>
    <t>rs4969178</t>
  </si>
  <si>
    <t>rs4983559</t>
  </si>
  <si>
    <t>rs499974</t>
  </si>
  <si>
    <t>rs633695</t>
  </si>
  <si>
    <t>rs6450176</t>
  </si>
  <si>
    <t>rs676210</t>
  </si>
  <si>
    <t>rs6805251</t>
  </si>
  <si>
    <t>rs686030</t>
  </si>
  <si>
    <t>rs687339</t>
  </si>
  <si>
    <t>rs702485</t>
  </si>
  <si>
    <t>rs7306660</t>
  </si>
  <si>
    <t>rs737337</t>
  </si>
  <si>
    <t>rs9457931</t>
  </si>
  <si>
    <t>rs998584</t>
  </si>
  <si>
    <t>rs10440120; rs10501321; rs10761762; rs11057408; rs12676857; rs12678919; rs1321257; rs13389219; rs16948098; rs174535; rs17513135; rs1832007; rs2068888; rs2239520; rs2250802; rs2665357; rs287621; rs2954022; rs2972146; rs3198697; rs3760627; rs3761445; rs38855; rs442177; rs4719841; rs6029143; rs645040; rs676210; rs6831256; rs6882076; rs6995541; rs719726; rs749671; rs9686661; rs998584</t>
  </si>
  <si>
    <t>Number of genotypes = 35</t>
  </si>
  <si>
    <t>rs174535</t>
  </si>
  <si>
    <t>rs10440120</t>
  </si>
  <si>
    <t xml:space="preserve">             slope |   .1180694   .1108928     1.06   0.287    -.0992766    .3354153</t>
  </si>
  <si>
    <t>rs10501321</t>
  </si>
  <si>
    <t xml:space="preserve">             _cons |   .0038075   .0031477     1.21   0.226    -.0023619    .0099768</t>
  </si>
  <si>
    <t>rs10761762</t>
  </si>
  <si>
    <t>rs11057408</t>
  </si>
  <si>
    <t>rs12676857</t>
  </si>
  <si>
    <t>rs12678919</t>
  </si>
  <si>
    <t>rs1321257</t>
  </si>
  <si>
    <t>rs13389219</t>
  </si>
  <si>
    <t>rs16948098</t>
  </si>
  <si>
    <t>rs38855</t>
  </si>
  <si>
    <t>rs17513135</t>
  </si>
  <si>
    <t>rs1832007</t>
  </si>
  <si>
    <t>rs2068888</t>
  </si>
  <si>
    <t>rs2239520</t>
  </si>
  <si>
    <t>rs2665357</t>
  </si>
  <si>
    <t>rs287621</t>
  </si>
  <si>
    <t>rs2954022</t>
  </si>
  <si>
    <t>rs2972146</t>
  </si>
  <si>
    <t>rs3198697</t>
  </si>
  <si>
    <t>rs3760627</t>
  </si>
  <si>
    <t>rs3761445</t>
  </si>
  <si>
    <t>rs645040</t>
  </si>
  <si>
    <t>rs442177</t>
  </si>
  <si>
    <t>rs4719841</t>
  </si>
  <si>
    <t>rs6029143</t>
  </si>
  <si>
    <t>rs6995541</t>
  </si>
  <si>
    <t>rs6831256</t>
  </si>
  <si>
    <t>rs6882076</t>
  </si>
  <si>
    <t>rs719726</t>
  </si>
  <si>
    <t>rs749671</t>
  </si>
  <si>
    <t>rs9686661</t>
  </si>
  <si>
    <t>effect_allele.exposure</t>
  </si>
  <si>
    <t>other_allele.exposure</t>
  </si>
  <si>
    <t>effect_allele.outcome</t>
  </si>
  <si>
    <t>other_allele.outcome</t>
  </si>
  <si>
    <t>beta.exposure</t>
  </si>
  <si>
    <t>beta.outcome</t>
  </si>
  <si>
    <t>eaf.exposure</t>
  </si>
  <si>
    <t>eaf.outcome</t>
  </si>
  <si>
    <t>remove</t>
  </si>
  <si>
    <t>palindromic</t>
  </si>
  <si>
    <t>ambiguous</t>
  </si>
  <si>
    <t>chr</t>
  </si>
  <si>
    <t>pos</t>
  </si>
  <si>
    <t>se.outcome</t>
  </si>
  <si>
    <t>samplesize.outcome</t>
  </si>
  <si>
    <t>pval.outcome</t>
  </si>
  <si>
    <t>originalname.outcome</t>
  </si>
  <si>
    <t>outcome.deprecated</t>
  </si>
  <si>
    <t>mr_keep.outcome</t>
  </si>
  <si>
    <t>data_source.outcome</t>
  </si>
  <si>
    <t>pos.exposure</t>
  </si>
  <si>
    <t>se.exposure</t>
  </si>
  <si>
    <t>pval.exposure</t>
  </si>
  <si>
    <t>chr.exposure</t>
  </si>
  <si>
    <t>samplesize.exposure</t>
  </si>
  <si>
    <t>mr_keep.exposure</t>
  </si>
  <si>
    <t>pval_origin.exposure</t>
  </si>
  <si>
    <t>data_source.exposure</t>
  </si>
  <si>
    <t>rsid</t>
  </si>
  <si>
    <t>G</t>
  </si>
  <si>
    <t>A</t>
  </si>
  <si>
    <t>Non-cancer illness code, self-reported: gout || id:ukb-b-13251</t>
  </si>
  <si>
    <t xml:space="preserve">Non-cancer illness code, self-reported: gout ||  || </t>
  </si>
  <si>
    <t>igd</t>
  </si>
  <si>
    <t>Obesity class 1 || id:ieu-a-90</t>
  </si>
  <si>
    <t>reported</t>
  </si>
  <si>
    <t>T</t>
  </si>
  <si>
    <t>C</t>
  </si>
  <si>
    <t>Urate || id:ieu-a-1055</t>
  </si>
  <si>
    <t>ncase.outcome</t>
  </si>
  <si>
    <t>ncontrol.outcome</t>
  </si>
  <si>
    <t>units.outcome</t>
  </si>
  <si>
    <t>consortium.outcome</t>
  </si>
  <si>
    <t>year.outcome</t>
  </si>
  <si>
    <t>pmid.outcome</t>
  </si>
  <si>
    <t>category.outcome</t>
  </si>
  <si>
    <t>subcategory.outcome</t>
  </si>
  <si>
    <t>proxy.outcome</t>
  </si>
  <si>
    <t>target_snp.outcome</t>
  </si>
  <si>
    <t>proxy_snp.outcome</t>
  </si>
  <si>
    <t>target_a1.outcome</t>
  </si>
  <si>
    <t>target_a2.outcome</t>
  </si>
  <si>
    <t>proxy_a1.outcome</t>
  </si>
  <si>
    <t>proxy_a2.outcome</t>
  </si>
  <si>
    <t>ncase.exposure</t>
  </si>
  <si>
    <t>ncontrol.exposure</t>
  </si>
  <si>
    <t>units.exposure</t>
  </si>
  <si>
    <t>log odds</t>
  </si>
  <si>
    <t>Type 2 diabetes || id:24</t>
  </si>
  <si>
    <t>Type 2 diabetes || DIAGRAMplusMetabochip || 2012</t>
  </si>
  <si>
    <t>mrbase</t>
  </si>
  <si>
    <t>rs1185978</t>
  </si>
  <si>
    <t>mg/dl</t>
  </si>
  <si>
    <t>Urate || id:1055</t>
  </si>
  <si>
    <t>action</t>
  </si>
  <si>
    <t>mr_keep</t>
  </si>
  <si>
    <t>HDL cholesterol || id:ieu-a-299</t>
  </si>
  <si>
    <t xml:space="preserve">HDL cholesterol ||  || </t>
  </si>
  <si>
    <t>LDL cholesterol || id:ieu-a-300</t>
  </si>
  <si>
    <t xml:space="preserve">LDL cholesterol ||  || </t>
  </si>
  <si>
    <t>Triglycerides || id:ieu-a-302</t>
  </si>
  <si>
    <t xml:space="preserve">Triglycerides ||  || </t>
  </si>
  <si>
    <t xml:space="preserve">Urate ||  || </t>
  </si>
  <si>
    <t>rs3780543</t>
  </si>
  <si>
    <t>rs347119</t>
  </si>
  <si>
    <t>Multivariable MR of three traits on urate levels</t>
  </si>
  <si>
    <t>beta</t>
  </si>
  <si>
    <t>lower 95% CI</t>
  </si>
  <si>
    <t>upper 95% CI</t>
  </si>
  <si>
    <t>Obesity</t>
  </si>
  <si>
    <t>HDL</t>
  </si>
  <si>
    <t>Calculation of indirect effect (product of coefficients method: axb)</t>
  </si>
  <si>
    <t>Calculation of indirect standard error</t>
  </si>
  <si>
    <t>Multivariable MR</t>
  </si>
  <si>
    <t>b_a</t>
  </si>
  <si>
    <t>indirect effect</t>
  </si>
  <si>
    <t>indirect_se</t>
  </si>
  <si>
    <t>lower_CI</t>
  </si>
  <si>
    <t>upper_CI</t>
  </si>
  <si>
    <t>b_b</t>
  </si>
  <si>
    <t>obesity</t>
  </si>
  <si>
    <t>Supplementary table 2. MR results for obesity on 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</si>
</sst>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E+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Lucida Console"/>
      <family val="3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0" borderId="4" xfId="0" applyBorder="1"/>
    <xf numFmtId="0" fontId="0" fillId="0" borderId="5" xfId="0" applyBorder="1"/>
    <xf numFmtId="11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2" fontId="0" fillId="0" borderId="0" xfId="0" applyNumberFormat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5" xfId="0" applyNumberFormat="1" applyBorder="1"/>
    <xf numFmtId="164" fontId="0" fillId="0" borderId="7" xfId="0" applyNumberFormat="1" applyBorder="1"/>
    <xf numFmtId="165" fontId="0" fillId="0" borderId="8" xfId="0" applyNumberFormat="1" applyBorder="1"/>
    <xf numFmtId="0" fontId="0" fillId="0" borderId="5" xfId="0" applyBorder="1" applyAlignment="1">
      <alignment horizontal="left"/>
    </xf>
    <xf numFmtId="11" fontId="0" fillId="0" borderId="5" xfId="0" applyNumberFormat="1" applyBorder="1"/>
    <xf numFmtId="11" fontId="0" fillId="0" borderId="8" xfId="0" applyNumberFormat="1" applyBorder="1"/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12033</xdr:colOff>
      <xdr:row>207</xdr:row>
      <xdr:rowOff>136025</xdr:rowOff>
    </xdr:from>
    <xdr:to>
      <xdr:col>43</xdr:col>
      <xdr:colOff>519317</xdr:colOff>
      <xdr:row>236</xdr:row>
      <xdr:rowOff>160711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AE13DD-420E-FB48-B973-A6CF5F544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42559" y="42263262"/>
          <a:ext cx="6238995" cy="5856660"/>
        </a:xfrm>
        <a:prstGeom prst="rect">
          <a:avLst/>
        </a:prstGeom>
      </xdr:spPr>
    </xdr:pic>
    <xdr:clientData/>
  </xdr:twoCellAnchor>
  <xdr:twoCellAnchor editAs="oneCell">
    <xdr:from>
      <xdr:col>47</xdr:col>
      <xdr:colOff>330534</xdr:colOff>
      <xdr:row>206</xdr:row>
      <xdr:rowOff>145382</xdr:rowOff>
    </xdr:from>
    <xdr:to>
      <xdr:col>55</xdr:col>
      <xdr:colOff>19004</xdr:colOff>
      <xdr:row>235</xdr:row>
      <xdr:rowOff>170069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4AA75F-AF4A-EF4A-A600-A1897D612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68034" y="42072093"/>
          <a:ext cx="6238996" cy="5856660"/>
        </a:xfrm>
        <a:prstGeom prst="rect">
          <a:avLst/>
        </a:prstGeom>
      </xdr:spPr>
    </xdr:pic>
    <xdr:clientData/>
  </xdr:twoCellAnchor>
  <xdr:twoCellAnchor editAs="oneCell">
    <xdr:from>
      <xdr:col>35</xdr:col>
      <xdr:colOff>120650</xdr:colOff>
      <xdr:row>282</xdr:row>
      <xdr:rowOff>63500</xdr:rowOff>
    </xdr:from>
    <xdr:to>
      <xdr:col>42</xdr:col>
      <xdr:colOff>627935</xdr:colOff>
      <xdr:row>311</xdr:row>
      <xdr:rowOff>88185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BC75AC-D652-7D40-B06C-6800571E8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263350" y="469900"/>
          <a:ext cx="6285786" cy="5917486"/>
        </a:xfrm>
        <a:prstGeom prst="rect">
          <a:avLst/>
        </a:prstGeom>
      </xdr:spPr>
    </xdr:pic>
    <xdr:clientData/>
  </xdr:twoCellAnchor>
  <xdr:twoCellAnchor editAs="oneCell">
    <xdr:from>
      <xdr:col>46</xdr:col>
      <xdr:colOff>215900</xdr:colOff>
      <xdr:row>282</xdr:row>
      <xdr:rowOff>146050</xdr:rowOff>
    </xdr:from>
    <xdr:to>
      <xdr:col>53</xdr:col>
      <xdr:colOff>723185</xdr:colOff>
      <xdr:row>311</xdr:row>
      <xdr:rowOff>170735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9A0611-46CB-BE44-9620-447D2A4F2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762700" y="552450"/>
          <a:ext cx="6285786" cy="5917486"/>
        </a:xfrm>
        <a:prstGeom prst="rect">
          <a:avLst/>
        </a:prstGeom>
      </xdr:spPr>
    </xdr:pic>
    <xdr:clientData/>
  </xdr:twoCellAnchor>
  <xdr:twoCellAnchor editAs="oneCell">
    <xdr:from>
      <xdr:col>38</xdr:col>
      <xdr:colOff>712640</xdr:colOff>
      <xdr:row>33</xdr:row>
      <xdr:rowOff>39278</xdr:rowOff>
    </xdr:from>
    <xdr:to>
      <xdr:col>47</xdr:col>
      <xdr:colOff>50687</xdr:colOff>
      <xdr:row>55</xdr:row>
      <xdr:rowOff>59070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2F82F5-2842-8848-934C-7F17EB367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54384" y="6950441"/>
          <a:ext cx="6780838" cy="4582931"/>
        </a:xfrm>
        <a:prstGeom prst="rect">
          <a:avLst/>
        </a:prstGeom>
      </xdr:spPr>
    </xdr:pic>
    <xdr:clientData/>
  </xdr:twoCellAnchor>
  <xdr:twoCellAnchor editAs="oneCell">
    <xdr:from>
      <xdr:col>50</xdr:col>
      <xdr:colOff>433870</xdr:colOff>
      <xdr:row>33</xdr:row>
      <xdr:rowOff>103373</xdr:rowOff>
    </xdr:from>
    <xdr:to>
      <xdr:col>58</xdr:col>
      <xdr:colOff>83007</xdr:colOff>
      <xdr:row>55</xdr:row>
      <xdr:rowOff>59070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FFED6A-F1A5-1940-9154-F5A3DF8DB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299335" y="7014536"/>
          <a:ext cx="6264951" cy="4518836"/>
        </a:xfrm>
        <a:prstGeom prst="rect">
          <a:avLst/>
        </a:prstGeom>
      </xdr:spPr>
    </xdr:pic>
    <xdr:clientData/>
  </xdr:twoCellAnchor>
  <xdr:twoCellAnchor editAs="oneCell">
    <xdr:from>
      <xdr:col>34</xdr:col>
      <xdr:colOff>304286</xdr:colOff>
      <xdr:row>59</xdr:row>
      <xdr:rowOff>30702</xdr:rowOff>
    </xdr:from>
    <xdr:to>
      <xdr:col>42</xdr:col>
      <xdr:colOff>68</xdr:colOff>
      <xdr:row>80</xdr:row>
      <xdr:rowOff>16711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D96DAC-E463-BE49-A3F5-A27059EE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697181" y="12095702"/>
          <a:ext cx="6246308" cy="4213772"/>
        </a:xfrm>
        <a:prstGeom prst="rect">
          <a:avLst/>
        </a:prstGeom>
      </xdr:spPr>
    </xdr:pic>
    <xdr:clientData/>
  </xdr:twoCellAnchor>
  <xdr:twoCellAnchor editAs="oneCell">
    <xdr:from>
      <xdr:col>45</xdr:col>
      <xdr:colOff>534738</xdr:colOff>
      <xdr:row>58</xdr:row>
      <xdr:rowOff>175266</xdr:rowOff>
    </xdr:from>
    <xdr:to>
      <xdr:col>53</xdr:col>
      <xdr:colOff>230519</xdr:colOff>
      <xdr:row>80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4DE59DF-66E9-D844-9C04-CCF55EA2C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934606" y="12039740"/>
          <a:ext cx="6246308" cy="4253024"/>
        </a:xfrm>
        <a:prstGeom prst="rect">
          <a:avLst/>
        </a:prstGeom>
      </xdr:spPr>
    </xdr:pic>
    <xdr:clientData/>
  </xdr:twoCellAnchor>
  <xdr:twoCellAnchor editAs="oneCell">
    <xdr:from>
      <xdr:col>23</xdr:col>
      <xdr:colOff>802105</xdr:colOff>
      <xdr:row>84</xdr:row>
      <xdr:rowOff>16711</xdr:rowOff>
    </xdr:from>
    <xdr:to>
      <xdr:col>31</xdr:col>
      <xdr:colOff>522077</xdr:colOff>
      <xdr:row>103</xdr:row>
      <xdr:rowOff>100264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3B070D2-95D5-1F40-985E-F1EA3ACE7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188026" y="17161711"/>
          <a:ext cx="6270498" cy="3910264"/>
        </a:xfrm>
        <a:prstGeom prst="rect">
          <a:avLst/>
        </a:prstGeom>
      </xdr:spPr>
    </xdr:pic>
    <xdr:clientData/>
  </xdr:twoCellAnchor>
  <xdr:twoCellAnchor editAs="oneCell">
    <xdr:from>
      <xdr:col>35</xdr:col>
      <xdr:colOff>150394</xdr:colOff>
      <xdr:row>84</xdr:row>
      <xdr:rowOff>16711</xdr:rowOff>
    </xdr:from>
    <xdr:to>
      <xdr:col>42</xdr:col>
      <xdr:colOff>616379</xdr:colOff>
      <xdr:row>102</xdr:row>
      <xdr:rowOff>133684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45F3BB-453D-644F-8C90-06AD7A2C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362105" y="17161711"/>
          <a:ext cx="6197695" cy="3743157"/>
        </a:xfrm>
        <a:prstGeom prst="rect">
          <a:avLst/>
        </a:prstGeom>
      </xdr:spPr>
    </xdr:pic>
    <xdr:clientData/>
  </xdr:twoCellAnchor>
  <xdr:twoCellAnchor editAs="oneCell">
    <xdr:from>
      <xdr:col>36</xdr:col>
      <xdr:colOff>0</xdr:colOff>
      <xdr:row>112</xdr:row>
      <xdr:rowOff>0</xdr:rowOff>
    </xdr:from>
    <xdr:to>
      <xdr:col>43</xdr:col>
      <xdr:colOff>554075</xdr:colOff>
      <xdr:row>121</xdr:row>
      <xdr:rowOff>66842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40B359E-0558-D744-B521-4BCA1EDAD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030526" y="22826579"/>
          <a:ext cx="6285786" cy="1871579"/>
        </a:xfrm>
        <a:prstGeom prst="rect">
          <a:avLst/>
        </a:prstGeom>
      </xdr:spPr>
    </xdr:pic>
    <xdr:clientData/>
  </xdr:twoCellAnchor>
  <xdr:twoCellAnchor editAs="oneCell">
    <xdr:from>
      <xdr:col>46</xdr:col>
      <xdr:colOff>451183</xdr:colOff>
      <xdr:row>111</xdr:row>
      <xdr:rowOff>116974</xdr:rowOff>
    </xdr:from>
    <xdr:to>
      <xdr:col>54</xdr:col>
      <xdr:colOff>186442</xdr:colOff>
      <xdr:row>121</xdr:row>
      <xdr:rowOff>83553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D57B3FC-192A-8041-B10F-08EA1B3BA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5669867" y="22743027"/>
          <a:ext cx="6285786" cy="1971842"/>
        </a:xfrm>
        <a:prstGeom prst="rect">
          <a:avLst/>
        </a:prstGeom>
      </xdr:spPr>
    </xdr:pic>
    <xdr:clientData/>
  </xdr:twoCellAnchor>
  <xdr:twoCellAnchor editAs="oneCell">
    <xdr:from>
      <xdr:col>40</xdr:col>
      <xdr:colOff>735263</xdr:colOff>
      <xdr:row>128</xdr:row>
      <xdr:rowOff>167105</xdr:rowOff>
    </xdr:from>
    <xdr:to>
      <xdr:col>48</xdr:col>
      <xdr:colOff>494640</xdr:colOff>
      <xdr:row>145</xdr:row>
      <xdr:rowOff>116974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C7FF9B8-D073-3E48-A6C1-62BDAB205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041052" y="26252237"/>
          <a:ext cx="6309904" cy="3375526"/>
        </a:xfrm>
        <a:prstGeom prst="rect">
          <a:avLst/>
        </a:prstGeom>
      </xdr:spPr>
    </xdr:pic>
    <xdr:clientData/>
  </xdr:twoCellAnchor>
  <xdr:twoCellAnchor editAs="oneCell">
    <xdr:from>
      <xdr:col>52</xdr:col>
      <xdr:colOff>100263</xdr:colOff>
      <xdr:row>129</xdr:row>
      <xdr:rowOff>1</xdr:rowOff>
    </xdr:from>
    <xdr:to>
      <xdr:col>59</xdr:col>
      <xdr:colOff>678457</xdr:colOff>
      <xdr:row>145</xdr:row>
      <xdr:rowOff>133685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D23DD77-86A7-7943-8774-C99995CC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0231842" y="26285659"/>
          <a:ext cx="6309904" cy="3358815"/>
        </a:xfrm>
        <a:prstGeom prst="rect">
          <a:avLst/>
        </a:prstGeom>
      </xdr:spPr>
    </xdr:pic>
    <xdr:clientData/>
  </xdr:twoCellAnchor>
  <xdr:twoCellAnchor editAs="oneCell">
    <xdr:from>
      <xdr:col>38</xdr:col>
      <xdr:colOff>66842</xdr:colOff>
      <xdr:row>154</xdr:row>
      <xdr:rowOff>16711</xdr:rowOff>
    </xdr:from>
    <xdr:to>
      <xdr:col>45</xdr:col>
      <xdr:colOff>609857</xdr:colOff>
      <xdr:row>171</xdr:row>
      <xdr:rowOff>133684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20C5325-2D4C-BB47-ACA7-CCCD9D3F4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8735000" y="31382369"/>
          <a:ext cx="6274725" cy="3542631"/>
        </a:xfrm>
        <a:prstGeom prst="rect">
          <a:avLst/>
        </a:prstGeom>
      </xdr:spPr>
    </xdr:pic>
    <xdr:clientData/>
  </xdr:twoCellAnchor>
  <xdr:twoCellAnchor editAs="oneCell">
    <xdr:from>
      <xdr:col>48</xdr:col>
      <xdr:colOff>267369</xdr:colOff>
      <xdr:row>155</xdr:row>
      <xdr:rowOff>0</xdr:rowOff>
    </xdr:from>
    <xdr:to>
      <xdr:col>57</xdr:col>
      <xdr:colOff>635001</xdr:colOff>
      <xdr:row>170</xdr:row>
      <xdr:rowOff>183816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3C13B8F-ED3D-C240-BA6F-E35DADEE0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7123685" y="31566184"/>
          <a:ext cx="7736974" cy="3208421"/>
        </a:xfrm>
        <a:prstGeom prst="rect">
          <a:avLst/>
        </a:prstGeom>
      </xdr:spPr>
    </xdr:pic>
    <xdr:clientData/>
  </xdr:twoCellAnchor>
  <xdr:twoCellAnchor editAs="oneCell">
    <xdr:from>
      <xdr:col>36</xdr:col>
      <xdr:colOff>0</xdr:colOff>
      <xdr:row>181</xdr:row>
      <xdr:rowOff>0</xdr:rowOff>
    </xdr:from>
    <xdr:to>
      <xdr:col>43</xdr:col>
      <xdr:colOff>535891</xdr:colOff>
      <xdr:row>198</xdr:row>
      <xdr:rowOff>33421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FD9CE67-FD59-9247-BFDF-01215176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7030526" y="36846711"/>
          <a:ext cx="6267602" cy="3459078"/>
        </a:xfrm>
        <a:prstGeom prst="rect">
          <a:avLst/>
        </a:prstGeom>
      </xdr:spPr>
    </xdr:pic>
    <xdr:clientData/>
  </xdr:twoCellAnchor>
  <xdr:twoCellAnchor editAs="oneCell">
    <xdr:from>
      <xdr:col>47</xdr:col>
      <xdr:colOff>167105</xdr:colOff>
      <xdr:row>179</xdr:row>
      <xdr:rowOff>133684</xdr:rowOff>
    </xdr:from>
    <xdr:to>
      <xdr:col>54</xdr:col>
      <xdr:colOff>702996</xdr:colOff>
      <xdr:row>197</xdr:row>
      <xdr:rowOff>183816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F386513-427B-0542-982C-F04252646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6204605" y="36579342"/>
          <a:ext cx="6267602" cy="36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516C-E21E-4446-9A9A-BBD70C979DD8}">
  <dimension ref="A1:BQ597"/>
  <sheetViews>
    <sheetView tabSelected="1" zoomScale="112" zoomScaleNormal="112" workbookViewId="0">
      <selection activeCell="A11" sqref="A11"/>
    </sheetView>
  </sheetViews>
  <sheetFormatPr baseColWidth="10" defaultRowHeight="16" x14ac:dyDescent="0.2"/>
  <cols>
    <col min="1" max="1" width="80.1640625" customWidth="1"/>
    <col min="2" max="2" width="37.6640625" bestFit="1" customWidth="1"/>
    <col min="3" max="3" width="13.33203125" bestFit="1" customWidth="1"/>
  </cols>
  <sheetData>
    <row r="1" spans="1:1" x14ac:dyDescent="0.2">
      <c r="A1" s="6" t="s">
        <v>0</v>
      </c>
    </row>
    <row r="2" spans="1:1" x14ac:dyDescent="0.2">
      <c r="A2" s="1"/>
    </row>
    <row r="3" spans="1:1" x14ac:dyDescent="0.2">
      <c r="A3" s="2" t="s">
        <v>1</v>
      </c>
    </row>
    <row r="4" spans="1:1" ht="18" x14ac:dyDescent="0.2">
      <c r="A4" s="2" t="s">
        <v>2</v>
      </c>
    </row>
    <row r="5" spans="1:1" ht="18" x14ac:dyDescent="0.2">
      <c r="A5" s="3" t="s">
        <v>3</v>
      </c>
    </row>
    <row r="6" spans="1:1" ht="18" x14ac:dyDescent="0.2">
      <c r="A6" s="4" t="s">
        <v>4</v>
      </c>
    </row>
    <row r="7" spans="1:1" ht="18" x14ac:dyDescent="0.2">
      <c r="A7" s="1" t="s">
        <v>5</v>
      </c>
    </row>
    <row r="9" spans="1:1" x14ac:dyDescent="0.2">
      <c r="A9" s="5" t="s">
        <v>6</v>
      </c>
    </row>
    <row r="11" spans="1:1" x14ac:dyDescent="0.2">
      <c r="A11" t="s">
        <v>7</v>
      </c>
    </row>
    <row r="12" spans="1:1" x14ac:dyDescent="0.2">
      <c r="A12" t="s">
        <v>365</v>
      </c>
    </row>
    <row r="13" spans="1:1" x14ac:dyDescent="0.2">
      <c r="A13" t="s">
        <v>8</v>
      </c>
    </row>
    <row r="14" spans="1:1" x14ac:dyDescent="0.2">
      <c r="A14" t="s">
        <v>9</v>
      </c>
    </row>
    <row r="15" spans="1:1" x14ac:dyDescent="0.2">
      <c r="A15" t="s">
        <v>10</v>
      </c>
    </row>
    <row r="16" spans="1:1" x14ac:dyDescent="0.2">
      <c r="A16" t="s">
        <v>11</v>
      </c>
    </row>
    <row r="17" spans="1:34" x14ac:dyDescent="0.2">
      <c r="A17" t="s">
        <v>12</v>
      </c>
    </row>
    <row r="18" spans="1:34" x14ac:dyDescent="0.2">
      <c r="A18" t="s">
        <v>13</v>
      </c>
    </row>
    <row r="19" spans="1:34" x14ac:dyDescent="0.2">
      <c r="A19" t="s">
        <v>14</v>
      </c>
    </row>
    <row r="20" spans="1:34" x14ac:dyDescent="0.2">
      <c r="A20" t="s">
        <v>15</v>
      </c>
    </row>
    <row r="21" spans="1:34" x14ac:dyDescent="0.2">
      <c r="A21" t="s">
        <v>16</v>
      </c>
    </row>
    <row r="22" spans="1:34" x14ac:dyDescent="0.2">
      <c r="A22" t="s">
        <v>17</v>
      </c>
    </row>
    <row r="23" spans="1:34" x14ac:dyDescent="0.2">
      <c r="A23" t="s">
        <v>18</v>
      </c>
    </row>
    <row r="24" spans="1:34" x14ac:dyDescent="0.2">
      <c r="A24" t="s">
        <v>19</v>
      </c>
    </row>
    <row r="25" spans="1:34" x14ac:dyDescent="0.2">
      <c r="A25" t="s">
        <v>20</v>
      </c>
    </row>
    <row r="26" spans="1:34" x14ac:dyDescent="0.2">
      <c r="A26" t="s">
        <v>21</v>
      </c>
    </row>
    <row r="27" spans="1:34" x14ac:dyDescent="0.2">
      <c r="A27" t="s">
        <v>22</v>
      </c>
    </row>
    <row r="28" spans="1:34" x14ac:dyDescent="0.2">
      <c r="A28" t="s">
        <v>23</v>
      </c>
    </row>
    <row r="29" spans="1:34" x14ac:dyDescent="0.2">
      <c r="A29" t="s">
        <v>24</v>
      </c>
    </row>
    <row r="30" spans="1:34" x14ac:dyDescent="0.2">
      <c r="A30" t="s">
        <v>25</v>
      </c>
    </row>
    <row r="32" spans="1:34" ht="17" thickBot="1" x14ac:dyDescent="0.25">
      <c r="A32" s="5" t="s">
        <v>7</v>
      </c>
      <c r="E32" s="7"/>
      <c r="F32" s="7"/>
      <c r="G32" s="8"/>
      <c r="T32" s="8"/>
      <c r="AF32" s="7"/>
      <c r="AG32" s="7"/>
      <c r="AH32" s="7"/>
    </row>
    <row r="33" spans="1:67" ht="17" thickBot="1" x14ac:dyDescent="0.25">
      <c r="A33" t="s">
        <v>26</v>
      </c>
      <c r="B33" t="s">
        <v>27</v>
      </c>
      <c r="C33" t="s">
        <v>28</v>
      </c>
      <c r="D33" t="s">
        <v>29</v>
      </c>
      <c r="E33" s="7" t="s">
        <v>30</v>
      </c>
      <c r="F33" s="7" t="s">
        <v>31</v>
      </c>
      <c r="G33" s="8" t="s">
        <v>32</v>
      </c>
      <c r="H33" t="s">
        <v>33</v>
      </c>
      <c r="I33" t="s">
        <v>34</v>
      </c>
      <c r="J33" t="s">
        <v>35</v>
      </c>
      <c r="K33" t="s">
        <v>36</v>
      </c>
      <c r="L33" t="s">
        <v>37</v>
      </c>
      <c r="M33" t="s">
        <v>38</v>
      </c>
      <c r="N33" t="s">
        <v>39</v>
      </c>
      <c r="O33" t="s">
        <v>40</v>
      </c>
      <c r="P33" t="s">
        <v>41</v>
      </c>
      <c r="Q33" t="s">
        <v>42</v>
      </c>
      <c r="R33" t="s">
        <v>43</v>
      </c>
      <c r="S33" t="s">
        <v>44</v>
      </c>
      <c r="T33" s="8" t="s">
        <v>45</v>
      </c>
      <c r="U33" t="s">
        <v>46</v>
      </c>
      <c r="V33" t="s">
        <v>47</v>
      </c>
      <c r="W33" t="s">
        <v>48</v>
      </c>
      <c r="X33" t="s">
        <v>49</v>
      </c>
      <c r="Y33" t="s">
        <v>50</v>
      </c>
      <c r="Z33" t="s">
        <v>51</v>
      </c>
      <c r="AA33" t="s">
        <v>52</v>
      </c>
      <c r="AB33" t="s">
        <v>53</v>
      </c>
      <c r="AC33" t="s">
        <v>54</v>
      </c>
      <c r="AD33" t="s">
        <v>55</v>
      </c>
      <c r="AE33" t="s">
        <v>56</v>
      </c>
      <c r="AF33" s="7" t="s">
        <v>57</v>
      </c>
      <c r="AG33" s="7" t="s">
        <v>58</v>
      </c>
      <c r="AH33" s="7" t="s">
        <v>59</v>
      </c>
      <c r="AI33" t="s">
        <v>60</v>
      </c>
      <c r="AJ33" t="s">
        <v>61</v>
      </c>
      <c r="AK33" t="s">
        <v>62</v>
      </c>
      <c r="AM33" s="34" t="s">
        <v>63</v>
      </c>
      <c r="AN33" s="35"/>
      <c r="AO33" s="35"/>
      <c r="AP33" s="35"/>
      <c r="AQ33" s="35"/>
      <c r="AR33" s="35"/>
      <c r="AS33" s="35"/>
      <c r="AT33" s="35"/>
      <c r="AU33" s="35"/>
      <c r="AV33" s="36"/>
      <c r="AX33" s="34" t="s">
        <v>64</v>
      </c>
      <c r="AY33" s="35"/>
      <c r="AZ33" s="35"/>
      <c r="BA33" s="35"/>
      <c r="BB33" s="35"/>
      <c r="BC33" s="35"/>
      <c r="BD33" s="35"/>
      <c r="BE33" s="35"/>
      <c r="BF33" s="35"/>
      <c r="BG33" s="36"/>
      <c r="BI33" s="37" t="s">
        <v>65</v>
      </c>
      <c r="BJ33" s="35"/>
      <c r="BK33" s="35"/>
      <c r="BL33" s="35"/>
      <c r="BM33" s="35"/>
      <c r="BN33" s="35"/>
      <c r="BO33" s="36"/>
    </row>
    <row r="34" spans="1:67" x14ac:dyDescent="0.2">
      <c r="A34" t="s">
        <v>66</v>
      </c>
      <c r="B34" t="s">
        <v>67</v>
      </c>
      <c r="C34" t="s">
        <v>68</v>
      </c>
      <c r="D34">
        <v>13</v>
      </c>
      <c r="E34" s="7">
        <v>2.5009188487115802E-3</v>
      </c>
      <c r="F34" s="7">
        <v>6.5469131895885303E-4</v>
      </c>
      <c r="G34" s="8">
        <v>1.3345331841842399E-4</v>
      </c>
      <c r="H34">
        <v>6.7045794379673103</v>
      </c>
      <c r="I34">
        <v>12</v>
      </c>
      <c r="J34" s="8">
        <v>0.87650292172039201</v>
      </c>
      <c r="K34" t="s">
        <v>69</v>
      </c>
      <c r="L34" t="s">
        <v>70</v>
      </c>
      <c r="M34">
        <v>6543</v>
      </c>
      <c r="N34">
        <v>456390</v>
      </c>
      <c r="O34" t="s">
        <v>71</v>
      </c>
      <c r="P34" t="s">
        <v>71</v>
      </c>
      <c r="Q34" t="s">
        <v>71</v>
      </c>
      <c r="R34" t="s">
        <v>71</v>
      </c>
      <c r="S34" t="s">
        <v>71</v>
      </c>
      <c r="T34" s="8" t="s">
        <v>71</v>
      </c>
      <c r="U34" t="s">
        <v>72</v>
      </c>
      <c r="V34" t="s">
        <v>73</v>
      </c>
      <c r="W34" t="s">
        <v>74</v>
      </c>
      <c r="X34" t="s">
        <v>67</v>
      </c>
      <c r="Y34">
        <v>462933</v>
      </c>
      <c r="Z34">
        <v>9851867</v>
      </c>
      <c r="AA34">
        <v>2018</v>
      </c>
      <c r="AB34" t="s">
        <v>75</v>
      </c>
      <c r="AC34" t="s">
        <v>76</v>
      </c>
      <c r="AD34" t="s">
        <v>71</v>
      </c>
      <c r="AE34" t="s">
        <v>77</v>
      </c>
      <c r="AF34" s="7">
        <v>1.0025040487549299</v>
      </c>
      <c r="AG34" s="7">
        <v>1.0012184655903</v>
      </c>
      <c r="AH34" s="7">
        <v>1.0037912826322899</v>
      </c>
      <c r="AI34">
        <v>6.5526904868000002E-2</v>
      </c>
      <c r="AJ34">
        <v>524.86308747108205</v>
      </c>
      <c r="AK34" s="9">
        <v>0.90849999999999997</v>
      </c>
      <c r="AM34" s="10"/>
      <c r="AN34" s="28"/>
      <c r="AO34" s="28"/>
      <c r="AP34" s="28"/>
      <c r="AQ34" s="28"/>
      <c r="AR34" s="28"/>
      <c r="AS34" s="28"/>
      <c r="AT34" s="28"/>
      <c r="AU34" s="28"/>
      <c r="AV34" s="11"/>
      <c r="AX34" s="10"/>
      <c r="AY34" s="28"/>
      <c r="AZ34" s="28"/>
      <c r="BA34" s="28"/>
      <c r="BB34" s="28"/>
      <c r="BC34" s="28"/>
      <c r="BD34" s="28"/>
      <c r="BE34" s="28"/>
      <c r="BF34" s="28"/>
      <c r="BG34" s="11"/>
      <c r="BI34" s="10" t="s">
        <v>78</v>
      </c>
      <c r="BO34" s="11"/>
    </row>
    <row r="35" spans="1:67" x14ac:dyDescent="0.2">
      <c r="A35" t="s">
        <v>79</v>
      </c>
      <c r="B35" t="s">
        <v>67</v>
      </c>
      <c r="C35" t="s">
        <v>68</v>
      </c>
      <c r="D35">
        <v>13</v>
      </c>
      <c r="E35" s="7">
        <v>2.5204958536012702E-3</v>
      </c>
      <c r="F35" s="7">
        <v>1.76495993358897E-3</v>
      </c>
      <c r="G35" s="8">
        <v>0.18104120344934299</v>
      </c>
      <c r="H35">
        <v>6.7044367748661697</v>
      </c>
      <c r="I35">
        <v>11</v>
      </c>
      <c r="J35" s="8">
        <v>0.82248890091670501</v>
      </c>
      <c r="K35" t="s">
        <v>69</v>
      </c>
      <c r="L35" t="s">
        <v>70</v>
      </c>
      <c r="M35">
        <v>6543</v>
      </c>
      <c r="N35">
        <v>456390</v>
      </c>
      <c r="O35" t="s">
        <v>71</v>
      </c>
      <c r="P35" s="12">
        <v>-2.3857493577344302E-6</v>
      </c>
      <c r="Q35">
        <v>1.9974181203951901E-4</v>
      </c>
      <c r="R35">
        <v>-3.9387970095519198E-4</v>
      </c>
      <c r="S35">
        <v>3.8910820223972398E-4</v>
      </c>
      <c r="T35" s="8">
        <v>0.99068403686031203</v>
      </c>
      <c r="U35" t="s">
        <v>72</v>
      </c>
      <c r="V35" t="s">
        <v>73</v>
      </c>
      <c r="W35" t="s">
        <v>74</v>
      </c>
      <c r="X35" t="s">
        <v>67</v>
      </c>
      <c r="Y35">
        <v>462933</v>
      </c>
      <c r="Z35">
        <v>9851867</v>
      </c>
      <c r="AA35">
        <v>2018</v>
      </c>
      <c r="AB35" t="s">
        <v>75</v>
      </c>
      <c r="AC35" t="s">
        <v>76</v>
      </c>
      <c r="AD35" t="s">
        <v>71</v>
      </c>
      <c r="AE35" t="s">
        <v>77</v>
      </c>
      <c r="AF35" s="7">
        <v>1.0025236749737001</v>
      </c>
      <c r="AG35" s="7">
        <v>0.999061614942656</v>
      </c>
      <c r="AH35" s="7">
        <v>1.0059977321223199</v>
      </c>
      <c r="AM35" s="10"/>
      <c r="AN35" s="28"/>
      <c r="AO35" s="28"/>
      <c r="AP35" s="28"/>
      <c r="AQ35" s="28"/>
      <c r="AR35" s="28"/>
      <c r="AS35" s="28"/>
      <c r="AT35" s="28"/>
      <c r="AU35" s="28"/>
      <c r="AV35" s="11"/>
      <c r="AX35" s="10"/>
      <c r="AY35" s="28"/>
      <c r="AZ35" s="28"/>
      <c r="BA35" s="28"/>
      <c r="BB35" s="28"/>
      <c r="BC35" s="28"/>
      <c r="BD35" s="28"/>
      <c r="BE35" s="28"/>
      <c r="BF35" s="28"/>
      <c r="BG35" s="11"/>
      <c r="BI35" s="10" t="s">
        <v>80</v>
      </c>
      <c r="BO35" s="11"/>
    </row>
    <row r="36" spans="1:67" x14ac:dyDescent="0.2">
      <c r="A36" t="s">
        <v>81</v>
      </c>
      <c r="B36" t="s">
        <v>67</v>
      </c>
      <c r="C36" t="s">
        <v>68</v>
      </c>
      <c r="D36">
        <v>13</v>
      </c>
      <c r="E36" s="7">
        <v>2.1482655353106E-3</v>
      </c>
      <c r="F36" s="7">
        <v>9.1336431425962197E-4</v>
      </c>
      <c r="G36" s="8">
        <v>1.8670979522152999E-2</v>
      </c>
      <c r="H36" t="s">
        <v>71</v>
      </c>
      <c r="I36" t="s">
        <v>71</v>
      </c>
      <c r="J36" t="s">
        <v>71</v>
      </c>
      <c r="K36" t="s">
        <v>69</v>
      </c>
      <c r="L36" t="s">
        <v>70</v>
      </c>
      <c r="M36">
        <v>6543</v>
      </c>
      <c r="N36">
        <v>456390</v>
      </c>
      <c r="O36" t="s">
        <v>71</v>
      </c>
      <c r="P36" t="s">
        <v>71</v>
      </c>
      <c r="Q36" t="s">
        <v>71</v>
      </c>
      <c r="R36" t="s">
        <v>71</v>
      </c>
      <c r="S36" t="s">
        <v>71</v>
      </c>
      <c r="T36" s="8" t="s">
        <v>71</v>
      </c>
      <c r="U36" t="s">
        <v>72</v>
      </c>
      <c r="V36" t="s">
        <v>73</v>
      </c>
      <c r="W36" t="s">
        <v>74</v>
      </c>
      <c r="X36" t="s">
        <v>67</v>
      </c>
      <c r="Y36">
        <v>462933</v>
      </c>
      <c r="Z36">
        <v>9851867</v>
      </c>
      <c r="AA36">
        <v>2018</v>
      </c>
      <c r="AB36" t="s">
        <v>75</v>
      </c>
      <c r="AC36" t="s">
        <v>76</v>
      </c>
      <c r="AD36" t="s">
        <v>71</v>
      </c>
      <c r="AE36" t="s">
        <v>77</v>
      </c>
      <c r="AF36" s="7">
        <v>1.00215057471099</v>
      </c>
      <c r="AG36" s="7">
        <v>1.0003581355946101</v>
      </c>
      <c r="AH36" s="7">
        <v>1.0039462255151499</v>
      </c>
      <c r="AM36" s="10"/>
      <c r="AN36" s="28"/>
      <c r="AO36" s="28"/>
      <c r="AP36" s="28"/>
      <c r="AQ36" s="28"/>
      <c r="AR36" s="28"/>
      <c r="AS36" s="28"/>
      <c r="AT36" s="28"/>
      <c r="AU36" s="28"/>
      <c r="AV36" s="11"/>
      <c r="AX36" s="10"/>
      <c r="AY36" s="28"/>
      <c r="AZ36" s="28"/>
      <c r="BA36" s="28"/>
      <c r="BB36" s="28"/>
      <c r="BC36" s="28"/>
      <c r="BD36" s="28"/>
      <c r="BE36" s="28"/>
      <c r="BF36" s="28"/>
      <c r="BG36" s="11"/>
      <c r="BI36" s="10" t="s">
        <v>82</v>
      </c>
      <c r="BO36" s="11"/>
    </row>
    <row r="37" spans="1:67" x14ac:dyDescent="0.2">
      <c r="A37" t="s">
        <v>83</v>
      </c>
      <c r="B37" t="s">
        <v>67</v>
      </c>
      <c r="C37" t="s">
        <v>68</v>
      </c>
      <c r="D37">
        <v>13</v>
      </c>
      <c r="E37" s="7">
        <v>1.89896173398551E-3</v>
      </c>
      <c r="F37" s="7">
        <v>1.11168222420755E-3</v>
      </c>
      <c r="G37" s="8">
        <v>0.113315708094336</v>
      </c>
      <c r="H37" t="s">
        <v>71</v>
      </c>
      <c r="I37" t="s">
        <v>71</v>
      </c>
      <c r="J37" t="s">
        <v>71</v>
      </c>
      <c r="K37" t="s">
        <v>69</v>
      </c>
      <c r="L37" t="s">
        <v>70</v>
      </c>
      <c r="M37">
        <v>6543</v>
      </c>
      <c r="N37">
        <v>456390</v>
      </c>
      <c r="O37" t="s">
        <v>71</v>
      </c>
      <c r="P37" t="s">
        <v>71</v>
      </c>
      <c r="Q37" t="s">
        <v>71</v>
      </c>
      <c r="R37" t="s">
        <v>71</v>
      </c>
      <c r="S37" t="s">
        <v>71</v>
      </c>
      <c r="T37" s="8" t="s">
        <v>71</v>
      </c>
      <c r="U37" t="s">
        <v>72</v>
      </c>
      <c r="V37" t="s">
        <v>73</v>
      </c>
      <c r="W37" t="s">
        <v>74</v>
      </c>
      <c r="X37" t="s">
        <v>67</v>
      </c>
      <c r="Y37">
        <v>462933</v>
      </c>
      <c r="Z37">
        <v>9851867</v>
      </c>
      <c r="AA37">
        <v>2018</v>
      </c>
      <c r="AB37" t="s">
        <v>75</v>
      </c>
      <c r="AC37" t="s">
        <v>76</v>
      </c>
      <c r="AD37" t="s">
        <v>71</v>
      </c>
      <c r="AE37" t="s">
        <v>77</v>
      </c>
      <c r="AF37" s="7">
        <v>1.0019007659036501</v>
      </c>
      <c r="AG37" s="7">
        <v>0.99972010375280396</v>
      </c>
      <c r="AH37" s="7">
        <v>1.00408618467328</v>
      </c>
      <c r="AM37" s="10"/>
      <c r="AN37" s="28"/>
      <c r="AO37" s="28"/>
      <c r="AP37" s="28"/>
      <c r="AQ37" s="28"/>
      <c r="AR37" s="28"/>
      <c r="AS37" s="28"/>
      <c r="AT37" s="28"/>
      <c r="AU37" s="28"/>
      <c r="AV37" s="11"/>
      <c r="AX37" s="10"/>
      <c r="AY37" s="28"/>
      <c r="AZ37" s="28"/>
      <c r="BA37" s="28"/>
      <c r="BB37" s="28"/>
      <c r="BC37" s="28"/>
      <c r="BD37" s="28"/>
      <c r="BE37" s="28"/>
      <c r="BF37" s="28"/>
      <c r="BG37" s="11"/>
      <c r="BI37" s="10" t="s">
        <v>84</v>
      </c>
      <c r="BO37" s="11"/>
    </row>
    <row r="38" spans="1:67" x14ac:dyDescent="0.2">
      <c r="A38" t="s">
        <v>85</v>
      </c>
      <c r="B38" t="s">
        <v>67</v>
      </c>
      <c r="C38" t="s">
        <v>68</v>
      </c>
      <c r="D38">
        <v>13</v>
      </c>
      <c r="E38" s="7">
        <v>1.20496689945898E-3</v>
      </c>
      <c r="F38" s="7">
        <v>1.33083961717903E-3</v>
      </c>
      <c r="G38" s="8">
        <v>0.38306282062302499</v>
      </c>
      <c r="H38" t="s">
        <v>71</v>
      </c>
      <c r="I38" t="s">
        <v>71</v>
      </c>
      <c r="J38" t="s">
        <v>71</v>
      </c>
      <c r="K38" t="s">
        <v>69</v>
      </c>
      <c r="L38" t="s">
        <v>70</v>
      </c>
      <c r="M38">
        <v>6543</v>
      </c>
      <c r="N38">
        <v>456390</v>
      </c>
      <c r="O38" t="s">
        <v>71</v>
      </c>
      <c r="P38" t="s">
        <v>71</v>
      </c>
      <c r="Q38" t="s">
        <v>71</v>
      </c>
      <c r="R38" t="s">
        <v>71</v>
      </c>
      <c r="S38" t="s">
        <v>71</v>
      </c>
      <c r="T38" s="8" t="s">
        <v>71</v>
      </c>
      <c r="U38" t="s">
        <v>72</v>
      </c>
      <c r="V38" t="s">
        <v>73</v>
      </c>
      <c r="W38" t="s">
        <v>74</v>
      </c>
      <c r="X38" t="s">
        <v>67</v>
      </c>
      <c r="Y38">
        <v>462933</v>
      </c>
      <c r="Z38">
        <v>9851867</v>
      </c>
      <c r="AA38">
        <v>2018</v>
      </c>
      <c r="AB38" t="s">
        <v>75</v>
      </c>
      <c r="AC38" t="s">
        <v>76</v>
      </c>
      <c r="AD38" t="s">
        <v>71</v>
      </c>
      <c r="AE38" t="s">
        <v>77</v>
      </c>
      <c r="AF38" s="7">
        <v>1.0012056931637501</v>
      </c>
      <c r="AG38" s="7">
        <v>0.99859750566549998</v>
      </c>
      <c r="AH38" s="7">
        <v>1.0038206928580999</v>
      </c>
      <c r="AM38" s="10"/>
      <c r="AN38" s="28"/>
      <c r="AO38" s="28"/>
      <c r="AP38" s="28"/>
      <c r="AQ38" s="28"/>
      <c r="AR38" s="28"/>
      <c r="AS38" s="28"/>
      <c r="AT38" s="28"/>
      <c r="AU38" s="28"/>
      <c r="AV38" s="11"/>
      <c r="AX38" s="10"/>
      <c r="AY38" s="28"/>
      <c r="AZ38" s="28"/>
      <c r="BA38" s="28"/>
      <c r="BB38" s="28"/>
      <c r="BC38" s="28"/>
      <c r="BD38" s="28"/>
      <c r="BE38" s="28"/>
      <c r="BF38" s="28"/>
      <c r="BG38" s="11"/>
      <c r="BI38" s="10" t="s">
        <v>86</v>
      </c>
      <c r="BO38" s="11"/>
    </row>
    <row r="39" spans="1:67" x14ac:dyDescent="0.2">
      <c r="A39" t="s">
        <v>87</v>
      </c>
      <c r="B39" t="s">
        <v>67</v>
      </c>
      <c r="C39" t="s">
        <v>68</v>
      </c>
      <c r="D39">
        <v>1</v>
      </c>
      <c r="E39" s="7">
        <v>4.72608219178082E-4</v>
      </c>
      <c r="F39" s="7">
        <v>3.3435616438356199E-3</v>
      </c>
      <c r="G39" s="8">
        <v>0.887594448630592</v>
      </c>
      <c r="H39" t="s">
        <v>71</v>
      </c>
      <c r="I39" t="s">
        <v>71</v>
      </c>
      <c r="J39" t="s">
        <v>71</v>
      </c>
      <c r="K39" t="s">
        <v>69</v>
      </c>
      <c r="L39" t="s">
        <v>70</v>
      </c>
      <c r="M39">
        <v>6543</v>
      </c>
      <c r="N39">
        <v>456390</v>
      </c>
      <c r="O39" t="s">
        <v>71</v>
      </c>
      <c r="P39" t="s">
        <v>71</v>
      </c>
      <c r="Q39" t="s">
        <v>71</v>
      </c>
      <c r="R39" t="s">
        <v>71</v>
      </c>
      <c r="S39" t="s">
        <v>71</v>
      </c>
      <c r="T39" s="8" t="s">
        <v>71</v>
      </c>
      <c r="U39" t="s">
        <v>72</v>
      </c>
      <c r="V39" t="s">
        <v>73</v>
      </c>
      <c r="W39" t="s">
        <v>88</v>
      </c>
      <c r="X39" t="s">
        <v>67</v>
      </c>
      <c r="Y39">
        <v>462933</v>
      </c>
      <c r="Z39">
        <v>9851867</v>
      </c>
      <c r="AA39">
        <v>2018</v>
      </c>
      <c r="AB39" t="s">
        <v>75</v>
      </c>
      <c r="AC39" t="s">
        <v>76</v>
      </c>
      <c r="AD39" t="s">
        <v>71</v>
      </c>
      <c r="AE39" t="s">
        <v>77</v>
      </c>
      <c r="AF39" s="7">
        <v>1.0004727199160399</v>
      </c>
      <c r="AG39" s="7">
        <v>0.993937677878314</v>
      </c>
      <c r="AH39" s="7">
        <v>1.0070507292095401</v>
      </c>
      <c r="AM39" s="10"/>
      <c r="AN39" s="28"/>
      <c r="AO39" s="28"/>
      <c r="AP39" s="28"/>
      <c r="AQ39" s="28"/>
      <c r="AR39" s="28"/>
      <c r="AS39" s="28"/>
      <c r="AT39" s="28"/>
      <c r="AU39" s="28"/>
      <c r="AV39" s="11"/>
      <c r="AX39" s="10"/>
      <c r="AY39" s="28"/>
      <c r="AZ39" s="28"/>
      <c r="BA39" s="28"/>
      <c r="BB39" s="28"/>
      <c r="BC39" s="28"/>
      <c r="BD39" s="28"/>
      <c r="BE39" s="28"/>
      <c r="BF39" s="28"/>
      <c r="BG39" s="11"/>
      <c r="BI39" s="10" t="s">
        <v>89</v>
      </c>
      <c r="BO39" s="11"/>
    </row>
    <row r="40" spans="1:67" x14ac:dyDescent="0.2">
      <c r="A40" t="s">
        <v>87</v>
      </c>
      <c r="B40" t="s">
        <v>67</v>
      </c>
      <c r="C40" t="s">
        <v>68</v>
      </c>
      <c r="D40">
        <v>1</v>
      </c>
      <c r="E40" s="7">
        <v>4.3136363636363598E-3</v>
      </c>
      <c r="F40" s="7">
        <v>2.7273363636363601E-3</v>
      </c>
      <c r="G40" s="8">
        <v>0.11373411562956801</v>
      </c>
      <c r="H40" t="s">
        <v>71</v>
      </c>
      <c r="I40" t="s">
        <v>71</v>
      </c>
      <c r="J40" t="s">
        <v>71</v>
      </c>
      <c r="K40" t="s">
        <v>69</v>
      </c>
      <c r="L40" t="s">
        <v>70</v>
      </c>
      <c r="M40">
        <v>6543</v>
      </c>
      <c r="N40">
        <v>456390</v>
      </c>
      <c r="O40" t="s">
        <v>71</v>
      </c>
      <c r="P40" t="s">
        <v>71</v>
      </c>
      <c r="Q40" t="s">
        <v>71</v>
      </c>
      <c r="R40" t="s">
        <v>71</v>
      </c>
      <c r="S40" t="s">
        <v>71</v>
      </c>
      <c r="T40" s="8" t="s">
        <v>71</v>
      </c>
      <c r="U40" t="s">
        <v>72</v>
      </c>
      <c r="V40" t="s">
        <v>73</v>
      </c>
      <c r="W40" t="s">
        <v>90</v>
      </c>
      <c r="X40" t="s">
        <v>67</v>
      </c>
      <c r="Y40">
        <v>462933</v>
      </c>
      <c r="Z40">
        <v>9851867</v>
      </c>
      <c r="AA40">
        <v>2018</v>
      </c>
      <c r="AB40" t="s">
        <v>75</v>
      </c>
      <c r="AC40" t="s">
        <v>76</v>
      </c>
      <c r="AD40" t="s">
        <v>71</v>
      </c>
      <c r="AE40" t="s">
        <v>77</v>
      </c>
      <c r="AF40" s="7">
        <v>1.00432295348505</v>
      </c>
      <c r="AG40" s="7">
        <v>0.99896858936088595</v>
      </c>
      <c r="AH40" s="7">
        <v>1.0097060164246501</v>
      </c>
      <c r="AM40" s="10"/>
      <c r="AN40" s="28"/>
      <c r="AO40" s="28"/>
      <c r="AP40" s="28"/>
      <c r="AQ40" s="28"/>
      <c r="AR40" s="28"/>
      <c r="AS40" s="28"/>
      <c r="AT40" s="28"/>
      <c r="AU40" s="28"/>
      <c r="AV40" s="11"/>
      <c r="AX40" s="10"/>
      <c r="AY40" s="28"/>
      <c r="AZ40" s="28"/>
      <c r="BA40" s="28"/>
      <c r="BB40" s="28"/>
      <c r="BC40" s="28"/>
      <c r="BD40" s="28"/>
      <c r="BE40" s="28"/>
      <c r="BF40" s="28"/>
      <c r="BG40" s="11"/>
      <c r="BI40" s="10" t="s">
        <v>91</v>
      </c>
      <c r="BO40" s="11"/>
    </row>
    <row r="41" spans="1:67" x14ac:dyDescent="0.2">
      <c r="A41" t="s">
        <v>87</v>
      </c>
      <c r="B41" t="s">
        <v>67</v>
      </c>
      <c r="C41" t="s">
        <v>68</v>
      </c>
      <c r="D41">
        <v>1</v>
      </c>
      <c r="E41" s="7">
        <v>1.9879190476190501E-3</v>
      </c>
      <c r="F41" s="7">
        <v>1.18797619047619E-3</v>
      </c>
      <c r="G41" s="8">
        <v>9.4255253333513506E-2</v>
      </c>
      <c r="H41" t="s">
        <v>71</v>
      </c>
      <c r="I41" t="s">
        <v>71</v>
      </c>
      <c r="J41" t="s">
        <v>71</v>
      </c>
      <c r="K41" t="s">
        <v>69</v>
      </c>
      <c r="L41" t="s">
        <v>70</v>
      </c>
      <c r="M41">
        <v>6543</v>
      </c>
      <c r="N41">
        <v>456390</v>
      </c>
      <c r="O41" t="s">
        <v>71</v>
      </c>
      <c r="P41" t="s">
        <v>71</v>
      </c>
      <c r="Q41" t="s">
        <v>71</v>
      </c>
      <c r="R41" t="s">
        <v>71</v>
      </c>
      <c r="S41" t="s">
        <v>71</v>
      </c>
      <c r="T41" s="8" t="s">
        <v>71</v>
      </c>
      <c r="U41" t="s">
        <v>72</v>
      </c>
      <c r="V41" t="s">
        <v>73</v>
      </c>
      <c r="W41" t="s">
        <v>92</v>
      </c>
      <c r="X41" t="s">
        <v>67</v>
      </c>
      <c r="Y41">
        <v>462933</v>
      </c>
      <c r="Z41">
        <v>9851867</v>
      </c>
      <c r="AA41">
        <v>2018</v>
      </c>
      <c r="AB41" t="s">
        <v>75</v>
      </c>
      <c r="AC41" t="s">
        <v>76</v>
      </c>
      <c r="AD41" t="s">
        <v>71</v>
      </c>
      <c r="AE41" t="s">
        <v>77</v>
      </c>
      <c r="AF41" s="7">
        <v>1.00198989626866</v>
      </c>
      <c r="AG41" s="7">
        <v>0.99965954368269505</v>
      </c>
      <c r="AH41" s="7">
        <v>1.00432568124729</v>
      </c>
      <c r="AM41" s="10"/>
      <c r="AN41" s="28"/>
      <c r="AO41" s="28"/>
      <c r="AP41" s="28"/>
      <c r="AQ41" s="28"/>
      <c r="AR41" s="28"/>
      <c r="AS41" s="28"/>
      <c r="AT41" s="28"/>
      <c r="AU41" s="28"/>
      <c r="AV41" s="11"/>
      <c r="AX41" s="10"/>
      <c r="AY41" s="28"/>
      <c r="AZ41" s="28"/>
      <c r="BA41" s="28"/>
      <c r="BB41" s="28"/>
      <c r="BC41" s="28"/>
      <c r="BD41" s="28"/>
      <c r="BE41" s="28"/>
      <c r="BF41" s="28"/>
      <c r="BG41" s="11"/>
      <c r="BI41" s="10" t="s">
        <v>93</v>
      </c>
      <c r="BO41" s="11"/>
    </row>
    <row r="42" spans="1:67" ht="17" thickBot="1" x14ac:dyDescent="0.25">
      <c r="A42" t="s">
        <v>87</v>
      </c>
      <c r="B42" t="s">
        <v>67</v>
      </c>
      <c r="C42" t="s">
        <v>68</v>
      </c>
      <c r="D42">
        <v>1</v>
      </c>
      <c r="E42" s="7">
        <v>1.38764545454545E-3</v>
      </c>
      <c r="F42" s="7">
        <v>2.2428090909090898E-3</v>
      </c>
      <c r="G42" s="8">
        <v>0.53610829007507699</v>
      </c>
      <c r="H42" t="s">
        <v>71</v>
      </c>
      <c r="I42" t="s">
        <v>71</v>
      </c>
      <c r="J42" t="s">
        <v>71</v>
      </c>
      <c r="K42" t="s">
        <v>69</v>
      </c>
      <c r="L42" t="s">
        <v>70</v>
      </c>
      <c r="M42">
        <v>6543</v>
      </c>
      <c r="N42">
        <v>456390</v>
      </c>
      <c r="O42" t="s">
        <v>71</v>
      </c>
      <c r="P42" t="s">
        <v>71</v>
      </c>
      <c r="Q42" t="s">
        <v>71</v>
      </c>
      <c r="R42" t="s">
        <v>71</v>
      </c>
      <c r="S42" t="s">
        <v>71</v>
      </c>
      <c r="T42" s="8" t="s">
        <v>71</v>
      </c>
      <c r="U42" t="s">
        <v>72</v>
      </c>
      <c r="V42" t="s">
        <v>73</v>
      </c>
      <c r="W42" t="s">
        <v>94</v>
      </c>
      <c r="X42" t="s">
        <v>67</v>
      </c>
      <c r="Y42">
        <v>462933</v>
      </c>
      <c r="Z42">
        <v>9851867</v>
      </c>
      <c r="AA42">
        <v>2018</v>
      </c>
      <c r="AB42" t="s">
        <v>75</v>
      </c>
      <c r="AC42" t="s">
        <v>76</v>
      </c>
      <c r="AD42" t="s">
        <v>71</v>
      </c>
      <c r="AE42" t="s">
        <v>77</v>
      </c>
      <c r="AF42" s="7">
        <v>1.0013886086799899</v>
      </c>
      <c r="AG42" s="7">
        <v>0.99699625991770802</v>
      </c>
      <c r="AH42" s="7">
        <v>1.0058003082948499</v>
      </c>
      <c r="AM42" s="10"/>
      <c r="AN42" s="28"/>
      <c r="AO42" s="28"/>
      <c r="AP42" s="28"/>
      <c r="AQ42" s="28"/>
      <c r="AR42" s="28"/>
      <c r="AS42" s="28"/>
      <c r="AT42" s="28"/>
      <c r="AU42" s="28"/>
      <c r="AV42" s="11"/>
      <c r="AX42" s="10"/>
      <c r="AY42" s="28"/>
      <c r="AZ42" s="28"/>
      <c r="BA42" s="28"/>
      <c r="BB42" s="28"/>
      <c r="BC42" s="28"/>
      <c r="BD42" s="28"/>
      <c r="BE42" s="28"/>
      <c r="BF42" s="28"/>
      <c r="BG42" s="11"/>
      <c r="BI42" s="13" t="s">
        <v>84</v>
      </c>
      <c r="BJ42" s="14"/>
      <c r="BK42" s="14"/>
      <c r="BL42" s="14"/>
      <c r="BM42" s="14"/>
      <c r="BN42" s="14"/>
      <c r="BO42" s="15"/>
    </row>
    <row r="43" spans="1:67" x14ac:dyDescent="0.2">
      <c r="A43" t="s">
        <v>87</v>
      </c>
      <c r="B43" t="s">
        <v>67</v>
      </c>
      <c r="C43" t="s">
        <v>68</v>
      </c>
      <c r="D43">
        <v>1</v>
      </c>
      <c r="E43" s="7">
        <v>2.8442444444444401E-3</v>
      </c>
      <c r="F43" s="7">
        <v>1.7929E-3</v>
      </c>
      <c r="G43" s="8">
        <v>0.11265013237516699</v>
      </c>
      <c r="H43" t="s">
        <v>71</v>
      </c>
      <c r="I43" t="s">
        <v>71</v>
      </c>
      <c r="J43" t="s">
        <v>71</v>
      </c>
      <c r="K43" t="s">
        <v>69</v>
      </c>
      <c r="L43" t="s">
        <v>70</v>
      </c>
      <c r="M43">
        <v>6543</v>
      </c>
      <c r="N43">
        <v>456390</v>
      </c>
      <c r="O43" t="s">
        <v>71</v>
      </c>
      <c r="P43" t="s">
        <v>71</v>
      </c>
      <c r="Q43" t="s">
        <v>71</v>
      </c>
      <c r="R43" t="s">
        <v>71</v>
      </c>
      <c r="S43" t="s">
        <v>71</v>
      </c>
      <c r="T43" s="8" t="s">
        <v>71</v>
      </c>
      <c r="U43" t="s">
        <v>72</v>
      </c>
      <c r="V43" t="s">
        <v>73</v>
      </c>
      <c r="W43" t="s">
        <v>95</v>
      </c>
      <c r="X43" t="s">
        <v>67</v>
      </c>
      <c r="Y43">
        <v>462933</v>
      </c>
      <c r="Z43">
        <v>9851867</v>
      </c>
      <c r="AA43">
        <v>2018</v>
      </c>
      <c r="AB43" t="s">
        <v>75</v>
      </c>
      <c r="AC43" t="s">
        <v>76</v>
      </c>
      <c r="AD43" t="s">
        <v>71</v>
      </c>
      <c r="AE43" t="s">
        <v>77</v>
      </c>
      <c r="AF43" s="7">
        <v>1.00284829314526</v>
      </c>
      <c r="AG43" s="7">
        <v>0.99933038473687696</v>
      </c>
      <c r="AH43" s="7">
        <v>1.0063785855257199</v>
      </c>
      <c r="AM43" s="10"/>
      <c r="AN43" s="28"/>
      <c r="AO43" s="28"/>
      <c r="AP43" s="28"/>
      <c r="AQ43" s="28"/>
      <c r="AR43" s="28"/>
      <c r="AS43" s="28"/>
      <c r="AT43" s="28"/>
      <c r="AU43" s="28"/>
      <c r="AV43" s="11"/>
      <c r="AX43" s="10"/>
      <c r="AY43" s="28"/>
      <c r="AZ43" s="28"/>
      <c r="BA43" s="28"/>
      <c r="BB43" s="28"/>
      <c r="BC43" s="28"/>
      <c r="BD43" s="28"/>
      <c r="BE43" s="28"/>
      <c r="BF43" s="28"/>
      <c r="BG43" s="11"/>
    </row>
    <row r="44" spans="1:67" x14ac:dyDescent="0.2">
      <c r="A44" t="s">
        <v>87</v>
      </c>
      <c r="B44" t="s">
        <v>67</v>
      </c>
      <c r="C44" t="s">
        <v>68</v>
      </c>
      <c r="D44">
        <v>1</v>
      </c>
      <c r="E44" s="7">
        <v>-7.8223095238095196E-4</v>
      </c>
      <c r="F44" s="7">
        <v>3.0064285714285701E-3</v>
      </c>
      <c r="G44" s="8">
        <v>0.79472021867699205</v>
      </c>
      <c r="H44" t="s">
        <v>71</v>
      </c>
      <c r="I44" t="s">
        <v>71</v>
      </c>
      <c r="J44" t="s">
        <v>71</v>
      </c>
      <c r="K44" t="s">
        <v>69</v>
      </c>
      <c r="L44" t="s">
        <v>70</v>
      </c>
      <c r="M44">
        <v>6543</v>
      </c>
      <c r="N44">
        <v>456390</v>
      </c>
      <c r="O44" t="s">
        <v>71</v>
      </c>
      <c r="P44" t="s">
        <v>71</v>
      </c>
      <c r="Q44" t="s">
        <v>71</v>
      </c>
      <c r="R44" t="s">
        <v>71</v>
      </c>
      <c r="S44" t="s">
        <v>71</v>
      </c>
      <c r="T44" s="8" t="s">
        <v>71</v>
      </c>
      <c r="U44" t="s">
        <v>72</v>
      </c>
      <c r="V44" t="s">
        <v>73</v>
      </c>
      <c r="W44" t="s">
        <v>96</v>
      </c>
      <c r="X44" t="s">
        <v>67</v>
      </c>
      <c r="Y44">
        <v>462933</v>
      </c>
      <c r="Z44">
        <v>9851867</v>
      </c>
      <c r="AA44">
        <v>2018</v>
      </c>
      <c r="AB44" t="s">
        <v>75</v>
      </c>
      <c r="AC44" t="s">
        <v>76</v>
      </c>
      <c r="AD44" t="s">
        <v>71</v>
      </c>
      <c r="AE44" t="s">
        <v>77</v>
      </c>
      <c r="AF44" s="7">
        <v>0.99921807491049397</v>
      </c>
      <c r="AG44" s="7">
        <v>0.99334739624997204</v>
      </c>
      <c r="AH44" s="7">
        <v>1.0051234492555901</v>
      </c>
      <c r="AL44" s="9"/>
      <c r="AM44" s="10"/>
      <c r="AN44" s="28"/>
      <c r="AO44" s="28"/>
      <c r="AP44" s="28"/>
      <c r="AQ44" s="28"/>
      <c r="AR44" s="28"/>
      <c r="AS44" s="28"/>
      <c r="AT44" s="28"/>
      <c r="AU44" s="28"/>
      <c r="AV44" s="11"/>
      <c r="AX44" s="10"/>
      <c r="AY44" s="28"/>
      <c r="AZ44" s="28"/>
      <c r="BA44" s="28"/>
      <c r="BB44" s="28"/>
      <c r="BC44" s="28"/>
      <c r="BD44" s="28"/>
      <c r="BE44" s="28"/>
      <c r="BF44" s="28"/>
      <c r="BG44" s="11"/>
    </row>
    <row r="45" spans="1:67" x14ac:dyDescent="0.2">
      <c r="A45" t="s">
        <v>87</v>
      </c>
      <c r="B45" t="s">
        <v>67</v>
      </c>
      <c r="C45" t="s">
        <v>68</v>
      </c>
      <c r="D45">
        <v>1</v>
      </c>
      <c r="E45" s="7">
        <v>5.1480144927536203E-3</v>
      </c>
      <c r="F45" s="7">
        <v>3.6183333333333302E-3</v>
      </c>
      <c r="G45" s="8">
        <v>0.15480617661479101</v>
      </c>
      <c r="H45" t="s">
        <v>71</v>
      </c>
      <c r="I45" t="s">
        <v>71</v>
      </c>
      <c r="J45" t="s">
        <v>71</v>
      </c>
      <c r="K45" t="s">
        <v>69</v>
      </c>
      <c r="L45" t="s">
        <v>70</v>
      </c>
      <c r="M45">
        <v>6543</v>
      </c>
      <c r="N45">
        <v>456390</v>
      </c>
      <c r="O45" t="s">
        <v>71</v>
      </c>
      <c r="P45" t="s">
        <v>71</v>
      </c>
      <c r="Q45" t="s">
        <v>71</v>
      </c>
      <c r="R45" t="s">
        <v>71</v>
      </c>
      <c r="S45" t="s">
        <v>71</v>
      </c>
      <c r="T45" s="8" t="s">
        <v>71</v>
      </c>
      <c r="U45" t="s">
        <v>72</v>
      </c>
      <c r="V45" t="s">
        <v>73</v>
      </c>
      <c r="W45" t="s">
        <v>97</v>
      </c>
      <c r="X45" t="s">
        <v>67</v>
      </c>
      <c r="Y45">
        <v>462933</v>
      </c>
      <c r="Z45">
        <v>9851867</v>
      </c>
      <c r="AA45">
        <v>2018</v>
      </c>
      <c r="AB45" t="s">
        <v>75</v>
      </c>
      <c r="AC45" t="s">
        <v>76</v>
      </c>
      <c r="AD45" t="s">
        <v>71</v>
      </c>
      <c r="AE45" t="s">
        <v>77</v>
      </c>
      <c r="AF45" s="7">
        <v>1.0051612882874801</v>
      </c>
      <c r="AG45" s="7">
        <v>0.99805796934595803</v>
      </c>
      <c r="AH45" s="7">
        <v>1.0123151625489699</v>
      </c>
      <c r="AM45" s="10"/>
      <c r="AN45" s="28"/>
      <c r="AO45" s="28"/>
      <c r="AP45" s="28"/>
      <c r="AQ45" s="28"/>
      <c r="AR45" s="28"/>
      <c r="AS45" s="28"/>
      <c r="AT45" s="28"/>
      <c r="AU45" s="28"/>
      <c r="AV45" s="11"/>
      <c r="AX45" s="10"/>
      <c r="AY45" s="28"/>
      <c r="AZ45" s="28"/>
      <c r="BA45" s="28"/>
      <c r="BB45" s="28"/>
      <c r="BC45" s="28"/>
      <c r="BD45" s="28"/>
      <c r="BE45" s="28"/>
      <c r="BF45" s="28"/>
      <c r="BG45" s="11"/>
    </row>
    <row r="46" spans="1:67" x14ac:dyDescent="0.2">
      <c r="A46" t="s">
        <v>87</v>
      </c>
      <c r="B46" t="s">
        <v>67</v>
      </c>
      <c r="C46" t="s">
        <v>68</v>
      </c>
      <c r="D46">
        <v>1</v>
      </c>
      <c r="E46" s="7">
        <v>1.45872222222222E-3</v>
      </c>
      <c r="F46" s="7">
        <v>3.6211944444444499E-3</v>
      </c>
      <c r="G46" s="8">
        <v>0.68707400825732001</v>
      </c>
      <c r="H46" t="s">
        <v>71</v>
      </c>
      <c r="I46" t="s">
        <v>71</v>
      </c>
      <c r="J46" t="s">
        <v>71</v>
      </c>
      <c r="K46" t="s">
        <v>69</v>
      </c>
      <c r="L46" t="s">
        <v>70</v>
      </c>
      <c r="M46">
        <v>6543</v>
      </c>
      <c r="N46">
        <v>456390</v>
      </c>
      <c r="O46" t="s">
        <v>71</v>
      </c>
      <c r="P46" t="s">
        <v>71</v>
      </c>
      <c r="Q46" t="s">
        <v>71</v>
      </c>
      <c r="R46" t="s">
        <v>71</v>
      </c>
      <c r="S46" t="s">
        <v>71</v>
      </c>
      <c r="T46" s="8" t="s">
        <v>71</v>
      </c>
      <c r="U46" t="s">
        <v>72</v>
      </c>
      <c r="V46" t="s">
        <v>73</v>
      </c>
      <c r="W46" t="s">
        <v>98</v>
      </c>
      <c r="X46" t="s">
        <v>67</v>
      </c>
      <c r="Y46">
        <v>462933</v>
      </c>
      <c r="Z46">
        <v>9851867</v>
      </c>
      <c r="AA46">
        <v>2018</v>
      </c>
      <c r="AB46" t="s">
        <v>75</v>
      </c>
      <c r="AC46" t="s">
        <v>76</v>
      </c>
      <c r="AD46" t="s">
        <v>71</v>
      </c>
      <c r="AE46" t="s">
        <v>77</v>
      </c>
      <c r="AF46" s="7">
        <v>1.0014597866749999</v>
      </c>
      <c r="AG46" s="7">
        <v>0.99437704941017702</v>
      </c>
      <c r="AH46" s="7">
        <v>1.0085929727783101</v>
      </c>
      <c r="AM46" s="10"/>
      <c r="AN46" s="28"/>
      <c r="AO46" s="28"/>
      <c r="AP46" s="28"/>
      <c r="AQ46" s="28"/>
      <c r="AR46" s="28"/>
      <c r="AS46" s="28"/>
      <c r="AT46" s="28"/>
      <c r="AU46" s="28"/>
      <c r="AV46" s="11"/>
      <c r="AX46" s="10"/>
      <c r="AY46" s="28"/>
      <c r="AZ46" s="28"/>
      <c r="BA46" s="28"/>
      <c r="BB46" s="28"/>
      <c r="BC46" s="28"/>
      <c r="BD46" s="28"/>
      <c r="BE46" s="28"/>
      <c r="BF46" s="28"/>
      <c r="BG46" s="11"/>
    </row>
    <row r="47" spans="1:67" x14ac:dyDescent="0.2">
      <c r="A47" t="s">
        <v>87</v>
      </c>
      <c r="B47" t="s">
        <v>67</v>
      </c>
      <c r="C47" t="s">
        <v>68</v>
      </c>
      <c r="D47">
        <v>1</v>
      </c>
      <c r="E47" s="7">
        <v>4.57313636363636E-3</v>
      </c>
      <c r="F47" s="7">
        <v>2.7271272727272698E-3</v>
      </c>
      <c r="G47" s="8">
        <v>9.3560844806899801E-2</v>
      </c>
      <c r="H47" t="s">
        <v>71</v>
      </c>
      <c r="I47" t="s">
        <v>71</v>
      </c>
      <c r="J47" t="s">
        <v>71</v>
      </c>
      <c r="K47" t="s">
        <v>69</v>
      </c>
      <c r="L47" t="s">
        <v>70</v>
      </c>
      <c r="M47">
        <v>6543</v>
      </c>
      <c r="N47">
        <v>456390</v>
      </c>
      <c r="O47" t="s">
        <v>71</v>
      </c>
      <c r="P47" t="s">
        <v>71</v>
      </c>
      <c r="Q47" t="s">
        <v>71</v>
      </c>
      <c r="R47" t="s">
        <v>71</v>
      </c>
      <c r="S47" t="s">
        <v>71</v>
      </c>
      <c r="T47" s="8" t="s">
        <v>71</v>
      </c>
      <c r="U47" t="s">
        <v>72</v>
      </c>
      <c r="V47" t="s">
        <v>73</v>
      </c>
      <c r="W47" t="s">
        <v>99</v>
      </c>
      <c r="X47" t="s">
        <v>67</v>
      </c>
      <c r="Y47">
        <v>462933</v>
      </c>
      <c r="Z47">
        <v>9851867</v>
      </c>
      <c r="AA47">
        <v>2018</v>
      </c>
      <c r="AB47" t="s">
        <v>75</v>
      </c>
      <c r="AC47" t="s">
        <v>76</v>
      </c>
      <c r="AD47" t="s">
        <v>71</v>
      </c>
      <c r="AE47" t="s">
        <v>77</v>
      </c>
      <c r="AF47" s="7">
        <v>1.0045836091100799</v>
      </c>
      <c r="AG47" s="7">
        <v>0.99922826484995897</v>
      </c>
      <c r="AH47" s="7">
        <v>1.00996765523259</v>
      </c>
      <c r="AM47" s="10"/>
      <c r="AN47" s="28"/>
      <c r="AO47" s="28"/>
      <c r="AP47" s="28"/>
      <c r="AQ47" s="28"/>
      <c r="AR47" s="28"/>
      <c r="AS47" s="28"/>
      <c r="AT47" s="28"/>
      <c r="AU47" s="28"/>
      <c r="AV47" s="11"/>
      <c r="AX47" s="10"/>
      <c r="AY47" s="28"/>
      <c r="AZ47" s="28"/>
      <c r="BA47" s="28"/>
      <c r="BB47" s="28"/>
      <c r="BC47" s="28"/>
      <c r="BD47" s="28"/>
      <c r="BE47" s="28"/>
      <c r="BF47" s="28"/>
      <c r="BG47" s="11"/>
    </row>
    <row r="48" spans="1:67" x14ac:dyDescent="0.2">
      <c r="A48" t="s">
        <v>87</v>
      </c>
      <c r="B48" t="s">
        <v>67</v>
      </c>
      <c r="C48" t="s">
        <v>68</v>
      </c>
      <c r="D48">
        <v>1</v>
      </c>
      <c r="E48" s="7">
        <v>5.0949999999999997E-3</v>
      </c>
      <c r="F48" s="7">
        <v>2.4435538461538499E-3</v>
      </c>
      <c r="G48" s="8">
        <v>3.7062234498932603E-2</v>
      </c>
      <c r="H48" t="s">
        <v>71</v>
      </c>
      <c r="I48" t="s">
        <v>71</v>
      </c>
      <c r="J48" t="s">
        <v>71</v>
      </c>
      <c r="K48" t="s">
        <v>69</v>
      </c>
      <c r="L48" t="s">
        <v>70</v>
      </c>
      <c r="M48">
        <v>6543</v>
      </c>
      <c r="N48">
        <v>456390</v>
      </c>
      <c r="O48" t="s">
        <v>71</v>
      </c>
      <c r="P48" t="s">
        <v>71</v>
      </c>
      <c r="Q48" t="s">
        <v>71</v>
      </c>
      <c r="R48" t="s">
        <v>71</v>
      </c>
      <c r="S48" t="s">
        <v>71</v>
      </c>
      <c r="T48" s="8" t="s">
        <v>71</v>
      </c>
      <c r="U48" t="s">
        <v>72</v>
      </c>
      <c r="V48" t="s">
        <v>73</v>
      </c>
      <c r="W48" t="s">
        <v>100</v>
      </c>
      <c r="X48" t="s">
        <v>67</v>
      </c>
      <c r="Y48">
        <v>462933</v>
      </c>
      <c r="Z48">
        <v>9851867</v>
      </c>
      <c r="AA48">
        <v>2018</v>
      </c>
      <c r="AB48" t="s">
        <v>75</v>
      </c>
      <c r="AC48" t="s">
        <v>76</v>
      </c>
      <c r="AD48" t="s">
        <v>71</v>
      </c>
      <c r="AE48" t="s">
        <v>77</v>
      </c>
      <c r="AF48" s="7">
        <v>1.00510800158415</v>
      </c>
      <c r="AG48" s="7">
        <v>1.00030568117251</v>
      </c>
      <c r="AH48" s="7">
        <v>1.00993337722957</v>
      </c>
      <c r="AM48" s="10"/>
      <c r="AN48" s="28"/>
      <c r="AO48" s="28"/>
      <c r="AP48" s="28"/>
      <c r="AQ48" s="28"/>
      <c r="AR48" s="28"/>
      <c r="AS48" s="28"/>
      <c r="AT48" s="28"/>
      <c r="AU48" s="28"/>
      <c r="AV48" s="11"/>
      <c r="AX48" s="10"/>
      <c r="AY48" s="28"/>
      <c r="AZ48" s="28"/>
      <c r="BA48" s="28"/>
      <c r="BB48" s="28"/>
      <c r="BC48" s="28"/>
      <c r="BD48" s="28"/>
      <c r="BE48" s="28"/>
      <c r="BF48" s="28"/>
      <c r="BG48" s="11"/>
    </row>
    <row r="49" spans="1:62" x14ac:dyDescent="0.2">
      <c r="A49" t="s">
        <v>87</v>
      </c>
      <c r="B49" t="s">
        <v>67</v>
      </c>
      <c r="C49" t="s">
        <v>68</v>
      </c>
      <c r="D49">
        <v>1</v>
      </c>
      <c r="E49" s="7">
        <v>5.8346835443038002E-3</v>
      </c>
      <c r="F49" s="7">
        <v>3.1101645569620302E-3</v>
      </c>
      <c r="G49" s="8">
        <v>6.0654624908760203E-2</v>
      </c>
      <c r="H49" t="s">
        <v>71</v>
      </c>
      <c r="I49" t="s">
        <v>71</v>
      </c>
      <c r="J49" t="s">
        <v>71</v>
      </c>
      <c r="K49" t="s">
        <v>69</v>
      </c>
      <c r="L49" t="s">
        <v>70</v>
      </c>
      <c r="M49">
        <v>6543</v>
      </c>
      <c r="N49">
        <v>456390</v>
      </c>
      <c r="O49" t="s">
        <v>71</v>
      </c>
      <c r="P49" t="s">
        <v>71</v>
      </c>
      <c r="Q49" t="s">
        <v>71</v>
      </c>
      <c r="R49" t="s">
        <v>71</v>
      </c>
      <c r="S49" t="s">
        <v>71</v>
      </c>
      <c r="T49" s="8" t="s">
        <v>71</v>
      </c>
      <c r="U49" t="s">
        <v>72</v>
      </c>
      <c r="V49" t="s">
        <v>73</v>
      </c>
      <c r="W49" t="s">
        <v>101</v>
      </c>
      <c r="X49" t="s">
        <v>67</v>
      </c>
      <c r="Y49">
        <v>462933</v>
      </c>
      <c r="Z49">
        <v>9851867</v>
      </c>
      <c r="AA49">
        <v>2018</v>
      </c>
      <c r="AB49" t="s">
        <v>75</v>
      </c>
      <c r="AC49" t="s">
        <v>76</v>
      </c>
      <c r="AD49" t="s">
        <v>71</v>
      </c>
      <c r="AE49" t="s">
        <v>77</v>
      </c>
      <c r="AF49" s="7">
        <v>1.00585173846422</v>
      </c>
      <c r="AG49" s="7">
        <v>0.99973879513259101</v>
      </c>
      <c r="AH49" s="7">
        <v>1.0120020596353001</v>
      </c>
      <c r="AM49" s="10"/>
      <c r="AN49" s="28"/>
      <c r="AO49" s="28"/>
      <c r="AP49" s="28"/>
      <c r="AQ49" s="28"/>
      <c r="AR49" s="28"/>
      <c r="AS49" s="28"/>
      <c r="AT49" s="28"/>
      <c r="AU49" s="28"/>
      <c r="AV49" s="11"/>
      <c r="AX49" s="10"/>
      <c r="AY49" s="28"/>
      <c r="AZ49" s="28"/>
      <c r="BA49" s="28"/>
      <c r="BB49" s="28"/>
      <c r="BC49" s="28"/>
      <c r="BD49" s="28"/>
      <c r="BE49" s="28"/>
      <c r="BF49" s="28"/>
      <c r="BG49" s="11"/>
    </row>
    <row r="50" spans="1:62" x14ac:dyDescent="0.2">
      <c r="A50" t="s">
        <v>87</v>
      </c>
      <c r="B50" t="s">
        <v>67</v>
      </c>
      <c r="C50" t="s">
        <v>68</v>
      </c>
      <c r="D50">
        <v>1</v>
      </c>
      <c r="E50" s="7">
        <v>1.1156524999999999E-3</v>
      </c>
      <c r="F50" s="7">
        <v>3.0785000000000001E-3</v>
      </c>
      <c r="G50" s="8">
        <v>0.71705214439978204</v>
      </c>
      <c r="H50" t="s">
        <v>71</v>
      </c>
      <c r="I50" t="s">
        <v>71</v>
      </c>
      <c r="J50" t="s">
        <v>71</v>
      </c>
      <c r="K50" t="s">
        <v>69</v>
      </c>
      <c r="L50" t="s">
        <v>70</v>
      </c>
      <c r="M50">
        <v>6543</v>
      </c>
      <c r="N50">
        <v>456390</v>
      </c>
      <c r="O50" t="s">
        <v>71</v>
      </c>
      <c r="P50" t="s">
        <v>71</v>
      </c>
      <c r="Q50" t="s">
        <v>71</v>
      </c>
      <c r="R50" t="s">
        <v>71</v>
      </c>
      <c r="S50" t="s">
        <v>71</v>
      </c>
      <c r="T50" s="8" t="s">
        <v>71</v>
      </c>
      <c r="U50" t="s">
        <v>72</v>
      </c>
      <c r="V50" t="s">
        <v>73</v>
      </c>
      <c r="W50" t="s">
        <v>102</v>
      </c>
      <c r="X50" t="s">
        <v>67</v>
      </c>
      <c r="Y50">
        <v>462933</v>
      </c>
      <c r="Z50">
        <v>9851867</v>
      </c>
      <c r="AA50">
        <v>2018</v>
      </c>
      <c r="AB50" t="s">
        <v>75</v>
      </c>
      <c r="AC50" t="s">
        <v>76</v>
      </c>
      <c r="AD50" t="s">
        <v>71</v>
      </c>
      <c r="AE50" t="s">
        <v>77</v>
      </c>
      <c r="AF50" s="7">
        <v>1.0011162750717499</v>
      </c>
      <c r="AG50" s="7">
        <v>0.99509386707930103</v>
      </c>
      <c r="AH50" s="7">
        <v>1.0071751312820401</v>
      </c>
      <c r="AM50" s="10"/>
      <c r="AN50" s="28"/>
      <c r="AO50" s="28"/>
      <c r="AP50" s="28"/>
      <c r="AQ50" s="28"/>
      <c r="AR50" s="28"/>
      <c r="AS50" s="28"/>
      <c r="AT50" s="28"/>
      <c r="AU50" s="28"/>
      <c r="AV50" s="11"/>
      <c r="AX50" s="10"/>
      <c r="AY50" s="28"/>
      <c r="AZ50" s="28"/>
      <c r="BA50" s="28"/>
      <c r="BB50" s="28"/>
      <c r="BC50" s="28"/>
      <c r="BD50" s="28"/>
      <c r="BE50" s="28"/>
      <c r="BF50" s="28"/>
      <c r="BG50" s="11"/>
    </row>
    <row r="51" spans="1:62" x14ac:dyDescent="0.2">
      <c r="A51" t="s">
        <v>87</v>
      </c>
      <c r="B51" t="s">
        <v>67</v>
      </c>
      <c r="C51" t="s">
        <v>68</v>
      </c>
      <c r="D51">
        <v>1</v>
      </c>
      <c r="E51" s="7">
        <v>3.1163300000000002E-4</v>
      </c>
      <c r="F51" s="7">
        <v>2.9284900000000002E-3</v>
      </c>
      <c r="G51" s="8">
        <v>0.91525370555580099</v>
      </c>
      <c r="H51" t="s">
        <v>71</v>
      </c>
      <c r="I51" t="s">
        <v>71</v>
      </c>
      <c r="J51" t="s">
        <v>71</v>
      </c>
      <c r="K51" t="s">
        <v>69</v>
      </c>
      <c r="L51" t="s">
        <v>70</v>
      </c>
      <c r="M51">
        <v>6543</v>
      </c>
      <c r="N51">
        <v>456390</v>
      </c>
      <c r="O51" t="s">
        <v>71</v>
      </c>
      <c r="P51" t="s">
        <v>71</v>
      </c>
      <c r="Q51" t="s">
        <v>71</v>
      </c>
      <c r="R51" t="s">
        <v>71</v>
      </c>
      <c r="S51" t="s">
        <v>71</v>
      </c>
      <c r="T51" s="8" t="s">
        <v>71</v>
      </c>
      <c r="U51" t="s">
        <v>72</v>
      </c>
      <c r="V51" t="s">
        <v>73</v>
      </c>
      <c r="W51" t="s">
        <v>103</v>
      </c>
      <c r="X51" t="s">
        <v>67</v>
      </c>
      <c r="Y51">
        <v>462933</v>
      </c>
      <c r="Z51">
        <v>9851867</v>
      </c>
      <c r="AA51">
        <v>2018</v>
      </c>
      <c r="AB51" t="s">
        <v>75</v>
      </c>
      <c r="AC51" t="s">
        <v>76</v>
      </c>
      <c r="AD51" t="s">
        <v>71</v>
      </c>
      <c r="AE51" t="s">
        <v>77</v>
      </c>
      <c r="AF51" s="7">
        <v>1.0003116815626101</v>
      </c>
      <c r="AG51" s="7">
        <v>0.99458649869650895</v>
      </c>
      <c r="AH51" s="7">
        <v>1.00606982055559</v>
      </c>
      <c r="AM51" s="10"/>
      <c r="AN51" s="28"/>
      <c r="AO51" s="28"/>
      <c r="AP51" s="28"/>
      <c r="AQ51" s="28"/>
      <c r="AR51" s="28"/>
      <c r="AS51" s="28"/>
      <c r="AT51" s="28"/>
      <c r="AU51" s="28"/>
      <c r="AV51" s="11"/>
      <c r="AX51" s="10"/>
      <c r="AY51" s="28"/>
      <c r="AZ51" s="28"/>
      <c r="BA51" s="28"/>
      <c r="BB51" s="28"/>
      <c r="BC51" s="28"/>
      <c r="BD51" s="28"/>
      <c r="BE51" s="28"/>
      <c r="BF51" s="28"/>
      <c r="BG51" s="11"/>
    </row>
    <row r="52" spans="1:62" x14ac:dyDescent="0.2">
      <c r="E52" s="7"/>
      <c r="F52" s="7"/>
      <c r="G52" s="8"/>
      <c r="T52" s="8"/>
      <c r="AF52" s="7"/>
      <c r="AG52" s="7"/>
      <c r="AH52" s="7"/>
      <c r="AM52" s="10"/>
      <c r="AN52" s="28"/>
      <c r="AO52" s="28"/>
      <c r="AP52" s="28"/>
      <c r="AQ52" s="28"/>
      <c r="AR52" s="28"/>
      <c r="AS52" s="28"/>
      <c r="AT52" s="28"/>
      <c r="AU52" s="28"/>
      <c r="AV52" s="11"/>
      <c r="AX52" s="10"/>
      <c r="AY52" s="28"/>
      <c r="AZ52" s="28"/>
      <c r="BA52" s="28"/>
      <c r="BB52" s="28"/>
      <c r="BC52" s="28"/>
      <c r="BD52" s="28"/>
      <c r="BE52" s="28"/>
      <c r="BF52" s="28"/>
      <c r="BG52" s="11"/>
    </row>
    <row r="53" spans="1:62" x14ac:dyDescent="0.2">
      <c r="E53" s="7"/>
      <c r="F53" s="7"/>
      <c r="G53" s="8"/>
      <c r="T53" s="8"/>
      <c r="AF53" s="7"/>
      <c r="AG53" s="7"/>
      <c r="AH53" s="7"/>
      <c r="AM53" s="10"/>
      <c r="AN53" s="28"/>
      <c r="AO53" s="28"/>
      <c r="AP53" s="28"/>
      <c r="AQ53" s="28"/>
      <c r="AR53" s="28"/>
      <c r="AS53" s="28"/>
      <c r="AT53" s="28"/>
      <c r="AU53" s="28"/>
      <c r="AV53" s="11"/>
      <c r="AX53" s="10"/>
      <c r="AY53" s="28"/>
      <c r="AZ53" s="28"/>
      <c r="BA53" s="28"/>
      <c r="BB53" s="28"/>
      <c r="BC53" s="28"/>
      <c r="BD53" s="28"/>
      <c r="BE53" s="28"/>
      <c r="BF53" s="28"/>
      <c r="BG53" s="11"/>
    </row>
    <row r="54" spans="1:62" x14ac:dyDescent="0.2">
      <c r="E54" s="7"/>
      <c r="F54" s="7"/>
      <c r="G54" s="8"/>
      <c r="T54" s="8"/>
      <c r="AF54" s="7"/>
      <c r="AG54" s="7"/>
      <c r="AH54" s="7"/>
      <c r="AM54" s="10"/>
      <c r="AN54" s="28"/>
      <c r="AO54" s="28"/>
      <c r="AP54" s="28"/>
      <c r="AQ54" s="28"/>
      <c r="AR54" s="28"/>
      <c r="AS54" s="28"/>
      <c r="AT54" s="28"/>
      <c r="AU54" s="28"/>
      <c r="AV54" s="11"/>
      <c r="AX54" s="10"/>
      <c r="AY54" s="28"/>
      <c r="AZ54" s="28"/>
      <c r="BA54" s="28"/>
      <c r="BB54" s="28"/>
      <c r="BC54" s="28"/>
      <c r="BD54" s="28"/>
      <c r="BE54" s="28"/>
      <c r="BF54" s="28"/>
      <c r="BG54" s="11"/>
    </row>
    <row r="55" spans="1:62" x14ac:dyDescent="0.2">
      <c r="E55" s="7"/>
      <c r="F55" s="7"/>
      <c r="G55" s="8"/>
      <c r="T55" s="8"/>
      <c r="AF55" s="7"/>
      <c r="AG55" s="7"/>
      <c r="AH55" s="7"/>
      <c r="AM55" s="10"/>
      <c r="AN55" s="28"/>
      <c r="AO55" s="28"/>
      <c r="AP55" s="28"/>
      <c r="AQ55" s="28"/>
      <c r="AR55" s="28"/>
      <c r="AS55" s="28"/>
      <c r="AT55" s="28"/>
      <c r="AU55" s="28"/>
      <c r="AV55" s="11"/>
      <c r="AX55" s="10"/>
      <c r="AY55" s="28"/>
      <c r="AZ55" s="28"/>
      <c r="BA55" s="28"/>
      <c r="BB55" s="28"/>
      <c r="BC55" s="28"/>
      <c r="BD55" s="28"/>
      <c r="BE55" s="28"/>
      <c r="BF55" s="28"/>
      <c r="BG55" s="11"/>
    </row>
    <row r="56" spans="1:62" ht="17" thickBot="1" x14ac:dyDescent="0.25">
      <c r="E56" s="7"/>
      <c r="F56" s="7"/>
      <c r="G56" s="8"/>
      <c r="T56" s="8"/>
      <c r="AF56" s="7"/>
      <c r="AG56" s="7"/>
      <c r="AH56" s="7"/>
      <c r="AM56" s="13"/>
      <c r="AN56" s="14"/>
      <c r="AO56" s="14"/>
      <c r="AP56" s="14"/>
      <c r="AQ56" s="14"/>
      <c r="AR56" s="14"/>
      <c r="AS56" s="14"/>
      <c r="AT56" s="14"/>
      <c r="AU56" s="14"/>
      <c r="AV56" s="15"/>
      <c r="AX56" s="13"/>
      <c r="AY56" s="14"/>
      <c r="AZ56" s="14"/>
      <c r="BA56" s="14"/>
      <c r="BB56" s="14"/>
      <c r="BC56" s="14"/>
      <c r="BD56" s="14"/>
      <c r="BE56" s="14"/>
      <c r="BF56" s="14"/>
      <c r="BG56" s="15"/>
    </row>
    <row r="57" spans="1:62" ht="17" thickBot="1" x14ac:dyDescent="0.25">
      <c r="A57" s="5" t="s">
        <v>365</v>
      </c>
      <c r="E57" s="7"/>
      <c r="F57" s="7"/>
      <c r="G57" s="7"/>
      <c r="H57" s="7"/>
      <c r="I57" s="8"/>
      <c r="P57" s="7"/>
      <c r="Q57" s="7"/>
      <c r="R57" s="7"/>
      <c r="S57" s="7"/>
      <c r="T57" s="8"/>
    </row>
    <row r="58" spans="1:62" ht="17" thickBot="1" x14ac:dyDescent="0.25">
      <c r="A58" t="s">
        <v>26</v>
      </c>
      <c r="B58" t="s">
        <v>27</v>
      </c>
      <c r="C58" t="s">
        <v>28</v>
      </c>
      <c r="D58" t="s">
        <v>29</v>
      </c>
      <c r="E58" s="7" t="s">
        <v>30</v>
      </c>
      <c r="F58" s="7" t="s">
        <v>31</v>
      </c>
      <c r="G58" s="7" t="s">
        <v>104</v>
      </c>
      <c r="H58" s="7" t="s">
        <v>105</v>
      </c>
      <c r="I58" s="8" t="s">
        <v>32</v>
      </c>
      <c r="J58" t="s">
        <v>33</v>
      </c>
      <c r="K58" t="s">
        <v>34</v>
      </c>
      <c r="L58" t="s">
        <v>35</v>
      </c>
      <c r="M58" t="s">
        <v>36</v>
      </c>
      <c r="N58" t="s">
        <v>37</v>
      </c>
      <c r="O58" t="s">
        <v>40</v>
      </c>
      <c r="P58" s="7" t="s">
        <v>41</v>
      </c>
      <c r="Q58" s="7" t="s">
        <v>42</v>
      </c>
      <c r="R58" s="7" t="s">
        <v>43</v>
      </c>
      <c r="S58" s="7" t="s">
        <v>44</v>
      </c>
      <c r="T58" s="8" t="s">
        <v>45</v>
      </c>
      <c r="U58" t="s">
        <v>46</v>
      </c>
      <c r="V58" t="s">
        <v>47</v>
      </c>
      <c r="W58" t="s">
        <v>48</v>
      </c>
      <c r="X58" t="s">
        <v>49</v>
      </c>
      <c r="Y58" t="s">
        <v>50</v>
      </c>
      <c r="Z58" t="s">
        <v>51</v>
      </c>
      <c r="AA58" t="s">
        <v>52</v>
      </c>
      <c r="AB58" t="s">
        <v>53</v>
      </c>
      <c r="AC58" t="s">
        <v>54</v>
      </c>
      <c r="AD58" t="s">
        <v>60</v>
      </c>
      <c r="AE58" t="s">
        <v>61</v>
      </c>
      <c r="AF58" t="s">
        <v>62</v>
      </c>
      <c r="AH58" s="34" t="s">
        <v>63</v>
      </c>
      <c r="AI58" s="35"/>
      <c r="AJ58" s="35"/>
      <c r="AK58" s="35"/>
      <c r="AL58" s="35"/>
      <c r="AM58" s="35"/>
      <c r="AN58" s="35"/>
      <c r="AO58" s="35"/>
      <c r="AP58" s="35"/>
      <c r="AQ58" s="36"/>
      <c r="AS58" s="34" t="s">
        <v>64</v>
      </c>
      <c r="AT58" s="35"/>
      <c r="AU58" s="35"/>
      <c r="AV58" s="35"/>
      <c r="AW58" s="35"/>
      <c r="AX58" s="35"/>
      <c r="AY58" s="35"/>
      <c r="AZ58" s="35"/>
      <c r="BA58" s="35"/>
      <c r="BB58" s="36"/>
      <c r="BD58" s="37" t="s">
        <v>65</v>
      </c>
      <c r="BE58" s="35"/>
      <c r="BF58" s="35"/>
      <c r="BG58" s="35"/>
      <c r="BH58" s="35"/>
      <c r="BI58" s="35"/>
      <c r="BJ58" s="36"/>
    </row>
    <row r="59" spans="1:62" x14ac:dyDescent="0.2">
      <c r="A59" t="s">
        <v>66</v>
      </c>
      <c r="B59" t="s">
        <v>106</v>
      </c>
      <c r="C59" t="s">
        <v>68</v>
      </c>
      <c r="D59">
        <v>13</v>
      </c>
      <c r="E59" s="7">
        <v>0.12742758043854599</v>
      </c>
      <c r="F59" s="7">
        <v>1.4902879855595E-2</v>
      </c>
      <c r="G59" s="7">
        <f>E59-1.96*F59</f>
        <v>9.8217935921579791E-2</v>
      </c>
      <c r="H59" s="7">
        <f>E59+1.96*F59</f>
        <v>0.15663722495551219</v>
      </c>
      <c r="I59" s="8">
        <v>1.22520367371423E-17</v>
      </c>
      <c r="J59">
        <v>11.0991834256708</v>
      </c>
      <c r="K59">
        <v>12</v>
      </c>
      <c r="L59">
        <v>0.52043833614406798</v>
      </c>
      <c r="M59" t="s">
        <v>71</v>
      </c>
      <c r="N59" t="s">
        <v>70</v>
      </c>
      <c r="O59">
        <v>23263486</v>
      </c>
      <c r="P59" s="7" t="s">
        <v>71</v>
      </c>
      <c r="Q59" s="7" t="s">
        <v>71</v>
      </c>
      <c r="R59" s="7" t="s">
        <v>71</v>
      </c>
      <c r="S59" s="7" t="s">
        <v>71</v>
      </c>
      <c r="T59" s="8" t="s">
        <v>71</v>
      </c>
      <c r="U59" t="s">
        <v>107</v>
      </c>
      <c r="V59" t="s">
        <v>73</v>
      </c>
      <c r="W59" t="s">
        <v>108</v>
      </c>
      <c r="X59" t="s">
        <v>106</v>
      </c>
      <c r="Y59">
        <v>110347</v>
      </c>
      <c r="Z59">
        <v>2450548</v>
      </c>
      <c r="AA59">
        <v>2013</v>
      </c>
      <c r="AB59" t="s">
        <v>109</v>
      </c>
      <c r="AC59" t="s">
        <v>76</v>
      </c>
      <c r="AD59">
        <v>6.4188172890000006E-2</v>
      </c>
      <c r="AE59">
        <v>513.56115269312704</v>
      </c>
      <c r="AF59" s="9">
        <v>0.9113</v>
      </c>
      <c r="AG59" s="9"/>
      <c r="AH59" s="10"/>
      <c r="AI59" s="28"/>
      <c r="AJ59" s="28"/>
      <c r="AK59" s="28"/>
      <c r="AL59" s="28"/>
      <c r="AM59" s="28"/>
      <c r="AN59" s="28"/>
      <c r="AO59" s="28"/>
      <c r="AP59" s="28"/>
      <c r="AQ59" s="11"/>
      <c r="AS59" s="10"/>
      <c r="AT59" s="28"/>
      <c r="AU59" s="28"/>
      <c r="AV59" s="28"/>
      <c r="AW59" s="28"/>
      <c r="AX59" s="28"/>
      <c r="AY59" s="28"/>
      <c r="AZ59" s="28"/>
      <c r="BA59" s="28"/>
      <c r="BB59" s="11"/>
      <c r="BD59" s="10" t="s">
        <v>78</v>
      </c>
      <c r="BJ59" s="11"/>
    </row>
    <row r="60" spans="1:62" x14ac:dyDescent="0.2">
      <c r="A60" t="s">
        <v>79</v>
      </c>
      <c r="B60" t="s">
        <v>106</v>
      </c>
      <c r="C60" t="s">
        <v>68</v>
      </c>
      <c r="D60">
        <v>13</v>
      </c>
      <c r="E60" s="7">
        <v>0.16252150568589399</v>
      </c>
      <c r="F60" s="7">
        <v>3.9194168305312999E-2</v>
      </c>
      <c r="G60" s="7">
        <f t="shared" ref="G60:G76" si="0">E60-1.96*F60</f>
        <v>8.5700935807480519E-2</v>
      </c>
      <c r="H60" s="7">
        <f t="shared" ref="H60:H76" si="1">E60+1.96*F60</f>
        <v>0.23934207556430748</v>
      </c>
      <c r="I60" s="8">
        <v>1.62585075048038E-3</v>
      </c>
      <c r="J60">
        <v>10.1619672533899</v>
      </c>
      <c r="K60">
        <v>11</v>
      </c>
      <c r="L60">
        <v>0.51587969939220102</v>
      </c>
      <c r="M60" t="s">
        <v>71</v>
      </c>
      <c r="N60" t="s">
        <v>70</v>
      </c>
      <c r="O60">
        <v>23263486</v>
      </c>
      <c r="P60" s="7">
        <v>-4.20641791429688E-3</v>
      </c>
      <c r="Q60" s="7">
        <v>4.3450275185253698E-3</v>
      </c>
      <c r="R60" s="7">
        <v>-1.27226718506066E-2</v>
      </c>
      <c r="S60" s="7">
        <v>4.3098360220128499E-3</v>
      </c>
      <c r="T60" s="8">
        <v>0.35379878991781799</v>
      </c>
      <c r="U60" t="s">
        <v>107</v>
      </c>
      <c r="V60" t="s">
        <v>73</v>
      </c>
      <c r="W60" t="s">
        <v>108</v>
      </c>
      <c r="X60" t="s">
        <v>106</v>
      </c>
      <c r="Y60">
        <v>110347</v>
      </c>
      <c r="Z60">
        <v>2450548</v>
      </c>
      <c r="AA60">
        <v>2013</v>
      </c>
      <c r="AB60" t="s">
        <v>109</v>
      </c>
      <c r="AC60" t="s">
        <v>76</v>
      </c>
      <c r="AH60" s="10"/>
      <c r="AI60" s="28"/>
      <c r="AJ60" s="28"/>
      <c r="AK60" s="28"/>
      <c r="AL60" s="28"/>
      <c r="AM60" s="28"/>
      <c r="AN60" s="28"/>
      <c r="AO60" s="28"/>
      <c r="AP60" s="28"/>
      <c r="AQ60" s="11"/>
      <c r="AS60" s="10"/>
      <c r="AT60" s="28"/>
      <c r="AU60" s="28"/>
      <c r="AV60" s="28"/>
      <c r="AW60" s="28"/>
      <c r="AX60" s="28"/>
      <c r="AY60" s="28"/>
      <c r="AZ60" s="28"/>
      <c r="BA60" s="28"/>
      <c r="BB60" s="11"/>
      <c r="BD60" s="10" t="s">
        <v>80</v>
      </c>
      <c r="BJ60" s="11"/>
    </row>
    <row r="61" spans="1:62" x14ac:dyDescent="0.2">
      <c r="A61" t="s">
        <v>81</v>
      </c>
      <c r="B61" t="s">
        <v>106</v>
      </c>
      <c r="C61" t="s">
        <v>68</v>
      </c>
      <c r="D61">
        <v>13</v>
      </c>
      <c r="E61" s="7">
        <v>0.114004131032153</v>
      </c>
      <c r="F61" s="7">
        <v>2.1055924497885199E-2</v>
      </c>
      <c r="G61" s="7">
        <f t="shared" si="0"/>
        <v>7.2734519016298016E-2</v>
      </c>
      <c r="H61" s="7">
        <f t="shared" si="1"/>
        <v>0.15527374304800798</v>
      </c>
      <c r="I61" s="8">
        <v>6.1511968119690697E-8</v>
      </c>
      <c r="J61" t="s">
        <v>71</v>
      </c>
      <c r="K61" t="s">
        <v>71</v>
      </c>
      <c r="L61" t="s">
        <v>71</v>
      </c>
      <c r="M61" t="s">
        <v>71</v>
      </c>
      <c r="N61" t="s">
        <v>70</v>
      </c>
      <c r="O61">
        <v>23263486</v>
      </c>
      <c r="P61" s="7" t="s">
        <v>71</v>
      </c>
      <c r="Q61" s="7" t="s">
        <v>71</v>
      </c>
      <c r="R61" s="7" t="s">
        <v>71</v>
      </c>
      <c r="S61" s="7" t="s">
        <v>71</v>
      </c>
      <c r="T61" s="8" t="s">
        <v>71</v>
      </c>
      <c r="U61" t="s">
        <v>107</v>
      </c>
      <c r="V61" t="s">
        <v>73</v>
      </c>
      <c r="W61" t="s">
        <v>108</v>
      </c>
      <c r="X61" t="s">
        <v>106</v>
      </c>
      <c r="Y61">
        <v>110347</v>
      </c>
      <c r="Z61">
        <v>2450548</v>
      </c>
      <c r="AA61">
        <v>2013</v>
      </c>
      <c r="AB61" t="s">
        <v>109</v>
      </c>
      <c r="AC61" t="s">
        <v>76</v>
      </c>
      <c r="AH61" s="10"/>
      <c r="AI61" s="28"/>
      <c r="AJ61" s="28"/>
      <c r="AK61" s="28"/>
      <c r="AL61" s="28"/>
      <c r="AM61" s="28"/>
      <c r="AN61" s="28"/>
      <c r="AO61" s="28"/>
      <c r="AP61" s="28"/>
      <c r="AQ61" s="11"/>
      <c r="AS61" s="10"/>
      <c r="AT61" s="28"/>
      <c r="AU61" s="28"/>
      <c r="AV61" s="28"/>
      <c r="AW61" s="28"/>
      <c r="AX61" s="28"/>
      <c r="AY61" s="28"/>
      <c r="AZ61" s="28"/>
      <c r="BA61" s="28"/>
      <c r="BB61" s="11"/>
      <c r="BD61" s="10" t="s">
        <v>82</v>
      </c>
      <c r="BJ61" s="11"/>
    </row>
    <row r="62" spans="1:62" x14ac:dyDescent="0.2">
      <c r="A62" t="s">
        <v>83</v>
      </c>
      <c r="B62" t="s">
        <v>106</v>
      </c>
      <c r="C62" t="s">
        <v>68</v>
      </c>
      <c r="D62">
        <v>13</v>
      </c>
      <c r="E62" s="7">
        <v>0.120352361880811</v>
      </c>
      <c r="F62" s="7">
        <v>2.4538650896468301E-2</v>
      </c>
      <c r="G62" s="7">
        <f t="shared" si="0"/>
        <v>7.2256606123733136E-2</v>
      </c>
      <c r="H62" s="7">
        <f t="shared" si="1"/>
        <v>0.16844811763788886</v>
      </c>
      <c r="I62" s="8">
        <v>3.6311141909559699E-4</v>
      </c>
      <c r="J62" t="s">
        <v>71</v>
      </c>
      <c r="K62" t="s">
        <v>71</v>
      </c>
      <c r="L62" t="s">
        <v>71</v>
      </c>
      <c r="M62" t="s">
        <v>71</v>
      </c>
      <c r="N62" t="s">
        <v>70</v>
      </c>
      <c r="O62">
        <v>23263486</v>
      </c>
      <c r="P62" s="7" t="s">
        <v>71</v>
      </c>
      <c r="Q62" s="7" t="s">
        <v>71</v>
      </c>
      <c r="R62" s="7" t="s">
        <v>71</v>
      </c>
      <c r="S62" s="7" t="s">
        <v>71</v>
      </c>
      <c r="T62" s="8" t="s">
        <v>71</v>
      </c>
      <c r="U62" t="s">
        <v>107</v>
      </c>
      <c r="V62" t="s">
        <v>73</v>
      </c>
      <c r="W62" t="s">
        <v>108</v>
      </c>
      <c r="X62" t="s">
        <v>106</v>
      </c>
      <c r="Y62">
        <v>110347</v>
      </c>
      <c r="Z62">
        <v>2450548</v>
      </c>
      <c r="AA62">
        <v>2013</v>
      </c>
      <c r="AB62" t="s">
        <v>109</v>
      </c>
      <c r="AC62" t="s">
        <v>76</v>
      </c>
      <c r="AH62" s="10"/>
      <c r="AI62" s="28"/>
      <c r="AJ62" s="28"/>
      <c r="AK62" s="28"/>
      <c r="AL62" s="28"/>
      <c r="AM62" s="28"/>
      <c r="AN62" s="28"/>
      <c r="AO62" s="28"/>
      <c r="AP62" s="28"/>
      <c r="AQ62" s="11"/>
      <c r="AS62" s="10"/>
      <c r="AT62" s="28"/>
      <c r="AU62" s="28"/>
      <c r="AV62" s="28"/>
      <c r="AW62" s="28"/>
      <c r="AX62" s="28"/>
      <c r="AY62" s="28"/>
      <c r="AZ62" s="28"/>
      <c r="BA62" s="28"/>
      <c r="BB62" s="11"/>
      <c r="BD62" s="10" t="s">
        <v>84</v>
      </c>
      <c r="BJ62" s="11"/>
    </row>
    <row r="63" spans="1:62" x14ac:dyDescent="0.2">
      <c r="A63" t="s">
        <v>85</v>
      </c>
      <c r="B63" t="s">
        <v>106</v>
      </c>
      <c r="C63" t="s">
        <v>68</v>
      </c>
      <c r="D63">
        <v>13</v>
      </c>
      <c r="E63" s="7">
        <v>0.13022631312586699</v>
      </c>
      <c r="F63" s="7">
        <v>3.4550380954048998E-2</v>
      </c>
      <c r="G63" s="7">
        <f t="shared" si="0"/>
        <v>6.250756645593096E-2</v>
      </c>
      <c r="H63" s="7">
        <f t="shared" si="1"/>
        <v>0.19794505979580301</v>
      </c>
      <c r="I63" s="8">
        <v>2.6758278332559898E-3</v>
      </c>
      <c r="J63" t="s">
        <v>71</v>
      </c>
      <c r="K63" t="s">
        <v>71</v>
      </c>
      <c r="L63" t="s">
        <v>71</v>
      </c>
      <c r="M63" t="s">
        <v>71</v>
      </c>
      <c r="N63" t="s">
        <v>70</v>
      </c>
      <c r="O63">
        <v>23263486</v>
      </c>
      <c r="P63" s="7" t="s">
        <v>71</v>
      </c>
      <c r="Q63" s="7" t="s">
        <v>71</v>
      </c>
      <c r="R63" s="7" t="s">
        <v>71</v>
      </c>
      <c r="S63" s="7" t="s">
        <v>71</v>
      </c>
      <c r="T63" s="8" t="s">
        <v>71</v>
      </c>
      <c r="U63" t="s">
        <v>107</v>
      </c>
      <c r="V63" t="s">
        <v>73</v>
      </c>
      <c r="W63" t="s">
        <v>108</v>
      </c>
      <c r="X63" t="s">
        <v>106</v>
      </c>
      <c r="Y63">
        <v>110347</v>
      </c>
      <c r="Z63">
        <v>2450548</v>
      </c>
      <c r="AA63">
        <v>2013</v>
      </c>
      <c r="AB63" t="s">
        <v>109</v>
      </c>
      <c r="AC63" t="s">
        <v>76</v>
      </c>
      <c r="AH63" s="10"/>
      <c r="AI63" s="28"/>
      <c r="AJ63" s="28"/>
      <c r="AK63" s="28"/>
      <c r="AL63" s="28"/>
      <c r="AM63" s="28"/>
      <c r="AN63" s="28"/>
      <c r="AO63" s="28"/>
      <c r="AP63" s="28"/>
      <c r="AQ63" s="11"/>
      <c r="AS63" s="10"/>
      <c r="AT63" s="28"/>
      <c r="AU63" s="28"/>
      <c r="AV63" s="28"/>
      <c r="AW63" s="28"/>
      <c r="AX63" s="28"/>
      <c r="AY63" s="28"/>
      <c r="AZ63" s="28"/>
      <c r="BA63" s="28"/>
      <c r="BB63" s="11"/>
      <c r="BD63" s="10" t="s">
        <v>86</v>
      </c>
      <c r="BJ63" s="11"/>
    </row>
    <row r="64" spans="1:62" x14ac:dyDescent="0.2">
      <c r="A64" t="s">
        <v>87</v>
      </c>
      <c r="B64" t="s">
        <v>106</v>
      </c>
      <c r="C64" t="s">
        <v>68</v>
      </c>
      <c r="D64">
        <v>1</v>
      </c>
      <c r="E64" s="7">
        <v>2.46575342465753E-2</v>
      </c>
      <c r="F64" s="7">
        <v>7.3972602739726001E-2</v>
      </c>
      <c r="G64" s="7">
        <f t="shared" si="0"/>
        <v>-0.12032876712328766</v>
      </c>
      <c r="H64" s="7">
        <f t="shared" si="1"/>
        <v>0.16964383561643825</v>
      </c>
      <c r="I64" s="8">
        <v>0.738882680363527</v>
      </c>
      <c r="J64" t="s">
        <v>71</v>
      </c>
      <c r="K64" t="s">
        <v>71</v>
      </c>
      <c r="L64" t="s">
        <v>71</v>
      </c>
      <c r="M64" t="s">
        <v>71</v>
      </c>
      <c r="N64" t="s">
        <v>70</v>
      </c>
      <c r="O64">
        <v>23263486</v>
      </c>
      <c r="P64" s="7" t="s">
        <v>71</v>
      </c>
      <c r="Q64" s="7" t="s">
        <v>71</v>
      </c>
      <c r="R64" s="7" t="s">
        <v>71</v>
      </c>
      <c r="S64" s="7" t="s">
        <v>71</v>
      </c>
      <c r="T64" s="8" t="s">
        <v>71</v>
      </c>
      <c r="U64" t="s">
        <v>107</v>
      </c>
      <c r="V64" t="s">
        <v>73</v>
      </c>
      <c r="W64" t="s">
        <v>88</v>
      </c>
      <c r="X64" t="s">
        <v>106</v>
      </c>
      <c r="Y64">
        <v>110347</v>
      </c>
      <c r="Z64">
        <v>2450548</v>
      </c>
      <c r="AA64">
        <v>2013</v>
      </c>
      <c r="AB64" t="s">
        <v>109</v>
      </c>
      <c r="AC64" t="s">
        <v>76</v>
      </c>
      <c r="AH64" s="10"/>
      <c r="AI64" s="28"/>
      <c r="AJ64" s="28"/>
      <c r="AK64" s="28"/>
      <c r="AL64" s="28"/>
      <c r="AM64" s="28"/>
      <c r="AN64" s="28"/>
      <c r="AO64" s="28"/>
      <c r="AP64" s="28"/>
      <c r="AQ64" s="11"/>
      <c r="AS64" s="10"/>
      <c r="AT64" s="28"/>
      <c r="AU64" s="28"/>
      <c r="AV64" s="28"/>
      <c r="AW64" s="28"/>
      <c r="AX64" s="28"/>
      <c r="AY64" s="28"/>
      <c r="AZ64" s="28"/>
      <c r="BA64" s="28"/>
      <c r="BB64" s="11"/>
      <c r="BD64" s="10" t="s">
        <v>89</v>
      </c>
      <c r="BJ64" s="11"/>
    </row>
    <row r="65" spans="1:62" x14ac:dyDescent="0.2">
      <c r="A65" t="s">
        <v>87</v>
      </c>
      <c r="B65" t="s">
        <v>106</v>
      </c>
      <c r="C65" t="s">
        <v>68</v>
      </c>
      <c r="D65">
        <v>1</v>
      </c>
      <c r="E65" s="7">
        <v>0.15454545454545501</v>
      </c>
      <c r="F65" s="7">
        <v>5.9090909090909097E-2</v>
      </c>
      <c r="G65" s="7">
        <f t="shared" si="0"/>
        <v>3.8727272727273179E-2</v>
      </c>
      <c r="H65" s="7">
        <f t="shared" si="1"/>
        <v>0.27036363636363686</v>
      </c>
      <c r="I65" s="8">
        <v>8.9127029378383398E-3</v>
      </c>
      <c r="J65" t="s">
        <v>71</v>
      </c>
      <c r="K65" t="s">
        <v>71</v>
      </c>
      <c r="L65" t="s">
        <v>71</v>
      </c>
      <c r="M65" t="s">
        <v>71</v>
      </c>
      <c r="N65" t="s">
        <v>70</v>
      </c>
      <c r="O65">
        <v>23263486</v>
      </c>
      <c r="P65" s="7" t="s">
        <v>71</v>
      </c>
      <c r="Q65" s="7" t="s">
        <v>71</v>
      </c>
      <c r="R65" s="7" t="s">
        <v>71</v>
      </c>
      <c r="S65" s="7" t="s">
        <v>71</v>
      </c>
      <c r="T65" s="8" t="s">
        <v>71</v>
      </c>
      <c r="U65" t="s">
        <v>107</v>
      </c>
      <c r="V65" t="s">
        <v>73</v>
      </c>
      <c r="W65" t="s">
        <v>90</v>
      </c>
      <c r="X65" t="s">
        <v>106</v>
      </c>
      <c r="Y65">
        <v>110347</v>
      </c>
      <c r="Z65">
        <v>2450548</v>
      </c>
      <c r="AA65">
        <v>2013</v>
      </c>
      <c r="AB65" t="s">
        <v>109</v>
      </c>
      <c r="AC65" t="s">
        <v>76</v>
      </c>
      <c r="AE65" s="16"/>
      <c r="AH65" s="10"/>
      <c r="AI65" s="28"/>
      <c r="AJ65" s="28"/>
      <c r="AK65" s="28"/>
      <c r="AL65" s="28"/>
      <c r="AM65" s="28"/>
      <c r="AN65" s="28"/>
      <c r="AO65" s="28"/>
      <c r="AP65" s="28"/>
      <c r="AQ65" s="11"/>
      <c r="AS65" s="10"/>
      <c r="AT65" s="28"/>
      <c r="AU65" s="28"/>
      <c r="AV65" s="28"/>
      <c r="AW65" s="28"/>
      <c r="AX65" s="28"/>
      <c r="AY65" s="28"/>
      <c r="AZ65" s="28"/>
      <c r="BA65" s="28"/>
      <c r="BB65" s="11"/>
      <c r="BD65" s="10" t="s">
        <v>110</v>
      </c>
      <c r="BJ65" s="11"/>
    </row>
    <row r="66" spans="1:62" x14ac:dyDescent="0.2">
      <c r="A66" t="s">
        <v>87</v>
      </c>
      <c r="B66" t="s">
        <v>106</v>
      </c>
      <c r="C66" t="s">
        <v>68</v>
      </c>
      <c r="D66">
        <v>1</v>
      </c>
      <c r="E66" s="7">
        <v>0.10952380952381</v>
      </c>
      <c r="F66" s="7">
        <v>2.7142857142857101E-2</v>
      </c>
      <c r="G66" s="7">
        <f t="shared" si="0"/>
        <v>5.6323809523810081E-2</v>
      </c>
      <c r="H66" s="7">
        <f t="shared" si="1"/>
        <v>0.16272380952380991</v>
      </c>
      <c r="I66" s="8">
        <v>5.4581902035220903E-5</v>
      </c>
      <c r="J66" t="s">
        <v>71</v>
      </c>
      <c r="K66" t="s">
        <v>71</v>
      </c>
      <c r="L66" t="s">
        <v>71</v>
      </c>
      <c r="M66" t="s">
        <v>71</v>
      </c>
      <c r="N66" t="s">
        <v>70</v>
      </c>
      <c r="O66">
        <v>23263486</v>
      </c>
      <c r="P66" s="7" t="s">
        <v>71</v>
      </c>
      <c r="Q66" s="7" t="s">
        <v>71</v>
      </c>
      <c r="R66" s="7" t="s">
        <v>71</v>
      </c>
      <c r="S66" s="7" t="s">
        <v>71</v>
      </c>
      <c r="T66" s="8" t="s">
        <v>71</v>
      </c>
      <c r="U66" t="s">
        <v>107</v>
      </c>
      <c r="V66" t="s">
        <v>73</v>
      </c>
      <c r="W66" t="s">
        <v>92</v>
      </c>
      <c r="X66" t="s">
        <v>106</v>
      </c>
      <c r="Y66">
        <v>110347</v>
      </c>
      <c r="Z66">
        <v>2450548</v>
      </c>
      <c r="AA66">
        <v>2013</v>
      </c>
      <c r="AB66" t="s">
        <v>109</v>
      </c>
      <c r="AC66" t="s">
        <v>76</v>
      </c>
      <c r="AE66" s="16"/>
      <c r="AH66" s="10"/>
      <c r="AI66" s="28"/>
      <c r="AJ66" s="28"/>
      <c r="AK66" s="28"/>
      <c r="AL66" s="28"/>
      <c r="AM66" s="28"/>
      <c r="AN66" s="28"/>
      <c r="AO66" s="28"/>
      <c r="AP66" s="28"/>
      <c r="AQ66" s="11"/>
      <c r="AS66" s="10"/>
      <c r="AT66" s="28"/>
      <c r="AU66" s="28"/>
      <c r="AV66" s="28"/>
      <c r="AW66" s="28"/>
      <c r="AX66" s="28"/>
      <c r="AY66" s="28"/>
      <c r="AZ66" s="28"/>
      <c r="BA66" s="28"/>
      <c r="BB66" s="11"/>
      <c r="BD66" s="10" t="s">
        <v>111</v>
      </c>
      <c r="BJ66" s="11"/>
    </row>
    <row r="67" spans="1:62" ht="17" thickBot="1" x14ac:dyDescent="0.25">
      <c r="A67" t="s">
        <v>87</v>
      </c>
      <c r="B67" t="s">
        <v>106</v>
      </c>
      <c r="C67" t="s">
        <v>68</v>
      </c>
      <c r="D67">
        <v>1</v>
      </c>
      <c r="E67" s="7">
        <v>0.13636363636363599</v>
      </c>
      <c r="F67" s="7">
        <v>5.1818181818181798E-2</v>
      </c>
      <c r="G67" s="7">
        <f t="shared" si="0"/>
        <v>3.4799999999999665E-2</v>
      </c>
      <c r="H67" s="7">
        <f t="shared" si="1"/>
        <v>0.23792727272727232</v>
      </c>
      <c r="I67" s="8">
        <v>8.4989118692023295E-3</v>
      </c>
      <c r="J67" t="s">
        <v>71</v>
      </c>
      <c r="K67" t="s">
        <v>71</v>
      </c>
      <c r="L67" t="s">
        <v>71</v>
      </c>
      <c r="M67" t="s">
        <v>71</v>
      </c>
      <c r="N67" t="s">
        <v>70</v>
      </c>
      <c r="O67">
        <v>23263486</v>
      </c>
      <c r="P67" s="7" t="s">
        <v>71</v>
      </c>
      <c r="Q67" s="7" t="s">
        <v>71</v>
      </c>
      <c r="R67" s="7" t="s">
        <v>71</v>
      </c>
      <c r="S67" s="7" t="s">
        <v>71</v>
      </c>
      <c r="T67" s="8" t="s">
        <v>71</v>
      </c>
      <c r="U67" t="s">
        <v>107</v>
      </c>
      <c r="V67" t="s">
        <v>73</v>
      </c>
      <c r="W67" t="s">
        <v>94</v>
      </c>
      <c r="X67" t="s">
        <v>106</v>
      </c>
      <c r="Y67">
        <v>110347</v>
      </c>
      <c r="Z67">
        <v>2450548</v>
      </c>
      <c r="AA67">
        <v>2013</v>
      </c>
      <c r="AB67" t="s">
        <v>109</v>
      </c>
      <c r="AC67" t="s">
        <v>76</v>
      </c>
      <c r="AE67" s="16"/>
      <c r="AH67" s="10"/>
      <c r="AI67" s="28"/>
      <c r="AJ67" s="28"/>
      <c r="AK67" s="28"/>
      <c r="AL67" s="28"/>
      <c r="AM67" s="28"/>
      <c r="AN67" s="28"/>
      <c r="AO67" s="28"/>
      <c r="AP67" s="28"/>
      <c r="AQ67" s="11"/>
      <c r="AS67" s="10"/>
      <c r="AT67" s="28"/>
      <c r="AU67" s="28"/>
      <c r="AV67" s="28"/>
      <c r="AW67" s="28"/>
      <c r="AX67" s="28"/>
      <c r="AY67" s="28"/>
      <c r="AZ67" s="28"/>
      <c r="BA67" s="28"/>
      <c r="BB67" s="11"/>
      <c r="BD67" s="13" t="s">
        <v>84</v>
      </c>
      <c r="BE67" s="14"/>
      <c r="BF67" s="14"/>
      <c r="BG67" s="14"/>
      <c r="BH67" s="14"/>
      <c r="BI67" s="14"/>
      <c r="BJ67" s="15"/>
    </row>
    <row r="68" spans="1:62" x14ac:dyDescent="0.2">
      <c r="A68" t="s">
        <v>87</v>
      </c>
      <c r="B68" t="s">
        <v>106</v>
      </c>
      <c r="C68" t="s">
        <v>68</v>
      </c>
      <c r="D68">
        <v>1</v>
      </c>
      <c r="E68" s="7">
        <v>0.172222222222222</v>
      </c>
      <c r="F68" s="7">
        <v>0.04</v>
      </c>
      <c r="G68" s="7">
        <f t="shared" si="0"/>
        <v>9.3822222222222001E-2</v>
      </c>
      <c r="H68" s="7">
        <f t="shared" si="1"/>
        <v>0.25062222222222197</v>
      </c>
      <c r="I68" s="8">
        <v>1.6656718009347099E-5</v>
      </c>
      <c r="J68" t="s">
        <v>71</v>
      </c>
      <c r="K68" t="s">
        <v>71</v>
      </c>
      <c r="L68" t="s">
        <v>71</v>
      </c>
      <c r="M68" t="s">
        <v>71</v>
      </c>
      <c r="N68" t="s">
        <v>70</v>
      </c>
      <c r="O68">
        <v>23263486</v>
      </c>
      <c r="P68" s="7" t="s">
        <v>71</v>
      </c>
      <c r="Q68" s="7" t="s">
        <v>71</v>
      </c>
      <c r="R68" s="7" t="s">
        <v>71</v>
      </c>
      <c r="S68" s="7" t="s">
        <v>71</v>
      </c>
      <c r="T68" s="8" t="s">
        <v>71</v>
      </c>
      <c r="U68" t="s">
        <v>107</v>
      </c>
      <c r="V68" t="s">
        <v>73</v>
      </c>
      <c r="W68" t="s">
        <v>95</v>
      </c>
      <c r="X68" t="s">
        <v>106</v>
      </c>
      <c r="Y68">
        <v>110347</v>
      </c>
      <c r="Z68">
        <v>2450548</v>
      </c>
      <c r="AA68">
        <v>2013</v>
      </c>
      <c r="AB68" t="s">
        <v>109</v>
      </c>
      <c r="AC68" t="s">
        <v>76</v>
      </c>
      <c r="AE68" s="16"/>
      <c r="AH68" s="10"/>
      <c r="AI68" s="28"/>
      <c r="AJ68" s="28"/>
      <c r="AK68" s="28"/>
      <c r="AL68" s="28"/>
      <c r="AM68" s="28"/>
      <c r="AN68" s="28"/>
      <c r="AO68" s="28"/>
      <c r="AP68" s="28"/>
      <c r="AQ68" s="11"/>
      <c r="AS68" s="10"/>
      <c r="AT68" s="28"/>
      <c r="AU68" s="28"/>
      <c r="AV68" s="28"/>
      <c r="AW68" s="28"/>
      <c r="AX68" s="28"/>
      <c r="AY68" s="28"/>
      <c r="AZ68" s="28"/>
      <c r="BA68" s="28"/>
      <c r="BB68" s="11"/>
    </row>
    <row r="69" spans="1:62" x14ac:dyDescent="0.2">
      <c r="A69" t="s">
        <v>87</v>
      </c>
      <c r="B69" t="s">
        <v>106</v>
      </c>
      <c r="C69" t="s">
        <v>68</v>
      </c>
      <c r="D69">
        <v>1</v>
      </c>
      <c r="E69" s="7">
        <v>0.1</v>
      </c>
      <c r="F69" s="7">
        <v>6.2727272727272701E-2</v>
      </c>
      <c r="G69" s="7">
        <f t="shared" si="0"/>
        <v>-2.2945454545454491E-2</v>
      </c>
      <c r="H69" s="7">
        <f t="shared" si="1"/>
        <v>0.2229454545454545</v>
      </c>
      <c r="I69" s="8">
        <v>0.11089059752889301</v>
      </c>
      <c r="J69" t="s">
        <v>71</v>
      </c>
      <c r="K69" t="s">
        <v>71</v>
      </c>
      <c r="L69" t="s">
        <v>71</v>
      </c>
      <c r="M69" t="s">
        <v>71</v>
      </c>
      <c r="N69" t="s">
        <v>70</v>
      </c>
      <c r="O69">
        <v>23263486</v>
      </c>
      <c r="P69" s="7" t="s">
        <v>71</v>
      </c>
      <c r="Q69" s="7" t="s">
        <v>71</v>
      </c>
      <c r="R69" s="7" t="s">
        <v>71</v>
      </c>
      <c r="S69" s="7" t="s">
        <v>71</v>
      </c>
      <c r="T69" s="8" t="s">
        <v>71</v>
      </c>
      <c r="U69" t="s">
        <v>107</v>
      </c>
      <c r="V69" t="s">
        <v>73</v>
      </c>
      <c r="W69" t="s">
        <v>99</v>
      </c>
      <c r="X69" t="s">
        <v>106</v>
      </c>
      <c r="Y69">
        <v>110347</v>
      </c>
      <c r="Z69">
        <v>2450548</v>
      </c>
      <c r="AA69">
        <v>2013</v>
      </c>
      <c r="AB69" t="s">
        <v>109</v>
      </c>
      <c r="AC69" t="s">
        <v>76</v>
      </c>
      <c r="AE69" s="16"/>
      <c r="AH69" s="10"/>
      <c r="AI69" s="28"/>
      <c r="AJ69" s="28"/>
      <c r="AK69" s="28"/>
      <c r="AL69" s="28"/>
      <c r="AM69" s="28"/>
      <c r="AN69" s="28"/>
      <c r="AO69" s="28"/>
      <c r="AP69" s="28"/>
      <c r="AQ69" s="11"/>
      <c r="AS69" s="10"/>
      <c r="AT69" s="28"/>
      <c r="AU69" s="28"/>
      <c r="AV69" s="28"/>
      <c r="AW69" s="28"/>
      <c r="AX69" s="28"/>
      <c r="AY69" s="28"/>
      <c r="AZ69" s="28"/>
      <c r="BA69" s="28"/>
      <c r="BB69" s="11"/>
    </row>
    <row r="70" spans="1:62" x14ac:dyDescent="0.2">
      <c r="A70" t="s">
        <v>87</v>
      </c>
      <c r="B70" t="s">
        <v>106</v>
      </c>
      <c r="C70" t="s">
        <v>68</v>
      </c>
      <c r="D70">
        <v>1</v>
      </c>
      <c r="E70" s="7">
        <v>3.9130434782608699E-2</v>
      </c>
      <c r="F70" s="7">
        <v>7.9710144927536197E-2</v>
      </c>
      <c r="G70" s="7">
        <f t="shared" si="0"/>
        <v>-0.11710144927536226</v>
      </c>
      <c r="H70" s="7">
        <f t="shared" si="1"/>
        <v>0.19536231884057964</v>
      </c>
      <c r="I70" s="8">
        <v>0.62349074696239004</v>
      </c>
      <c r="J70" t="s">
        <v>71</v>
      </c>
      <c r="K70" t="s">
        <v>71</v>
      </c>
      <c r="L70" t="s">
        <v>71</v>
      </c>
      <c r="M70" t="s">
        <v>71</v>
      </c>
      <c r="N70" t="s">
        <v>70</v>
      </c>
      <c r="O70">
        <v>23263486</v>
      </c>
      <c r="P70" s="7" t="s">
        <v>71</v>
      </c>
      <c r="Q70" s="7" t="s">
        <v>71</v>
      </c>
      <c r="R70" s="7" t="s">
        <v>71</v>
      </c>
      <c r="S70" s="7" t="s">
        <v>71</v>
      </c>
      <c r="T70" s="8" t="s">
        <v>71</v>
      </c>
      <c r="U70" t="s">
        <v>107</v>
      </c>
      <c r="V70" t="s">
        <v>73</v>
      </c>
      <c r="W70" t="s">
        <v>97</v>
      </c>
      <c r="X70" t="s">
        <v>106</v>
      </c>
      <c r="Y70">
        <v>110347</v>
      </c>
      <c r="Z70">
        <v>2450548</v>
      </c>
      <c r="AA70">
        <v>2013</v>
      </c>
      <c r="AB70" t="s">
        <v>109</v>
      </c>
      <c r="AC70" t="s">
        <v>76</v>
      </c>
      <c r="AE70" s="16"/>
      <c r="AH70" s="10"/>
      <c r="AI70" s="28"/>
      <c r="AJ70" s="28"/>
      <c r="AK70" s="28"/>
      <c r="AL70" s="28"/>
      <c r="AM70" s="28"/>
      <c r="AN70" s="28"/>
      <c r="AO70" s="28"/>
      <c r="AP70" s="28"/>
      <c r="AQ70" s="11"/>
      <c r="AS70" s="10"/>
      <c r="AT70" s="28"/>
      <c r="AU70" s="28"/>
      <c r="AV70" s="28"/>
      <c r="AW70" s="28"/>
      <c r="AX70" s="28"/>
      <c r="AY70" s="28"/>
      <c r="AZ70" s="28"/>
      <c r="BA70" s="28"/>
      <c r="BB70" s="11"/>
    </row>
    <row r="71" spans="1:62" x14ac:dyDescent="0.2">
      <c r="A71" t="s">
        <v>87</v>
      </c>
      <c r="B71" t="s">
        <v>106</v>
      </c>
      <c r="C71" t="s">
        <v>68</v>
      </c>
      <c r="D71">
        <v>1</v>
      </c>
      <c r="E71" s="7">
        <v>0.116666666666667</v>
      </c>
      <c r="F71" s="7">
        <v>7.9166666666666705E-2</v>
      </c>
      <c r="G71" s="7">
        <f t="shared" si="0"/>
        <v>-3.8499999999999729E-2</v>
      </c>
      <c r="H71" s="7">
        <f t="shared" si="1"/>
        <v>0.2718333333333337</v>
      </c>
      <c r="I71" s="8">
        <v>0.140566636048714</v>
      </c>
      <c r="J71" t="s">
        <v>71</v>
      </c>
      <c r="K71" t="s">
        <v>71</v>
      </c>
      <c r="L71" t="s">
        <v>71</v>
      </c>
      <c r="M71" t="s">
        <v>71</v>
      </c>
      <c r="N71" t="s">
        <v>70</v>
      </c>
      <c r="O71">
        <v>23263486</v>
      </c>
      <c r="P71" s="7" t="s">
        <v>71</v>
      </c>
      <c r="Q71" s="7" t="s">
        <v>71</v>
      </c>
      <c r="R71" s="7" t="s">
        <v>71</v>
      </c>
      <c r="S71" s="7" t="s">
        <v>71</v>
      </c>
      <c r="T71" s="8" t="s">
        <v>71</v>
      </c>
      <c r="U71" t="s">
        <v>107</v>
      </c>
      <c r="V71" t="s">
        <v>73</v>
      </c>
      <c r="W71" t="s">
        <v>98</v>
      </c>
      <c r="X71" t="s">
        <v>106</v>
      </c>
      <c r="Y71">
        <v>110347</v>
      </c>
      <c r="Z71">
        <v>2450548</v>
      </c>
      <c r="AA71">
        <v>2013</v>
      </c>
      <c r="AB71" t="s">
        <v>109</v>
      </c>
      <c r="AC71" t="s">
        <v>76</v>
      </c>
      <c r="AE71" s="16"/>
      <c r="AH71" s="10"/>
      <c r="AI71" s="28"/>
      <c r="AJ71" s="28"/>
      <c r="AK71" s="28"/>
      <c r="AL71" s="28"/>
      <c r="AM71" s="28"/>
      <c r="AN71" s="28"/>
      <c r="AO71" s="28"/>
      <c r="AP71" s="28"/>
      <c r="AQ71" s="11"/>
      <c r="AS71" s="10"/>
      <c r="AT71" s="28"/>
      <c r="AU71" s="28"/>
      <c r="AV71" s="28"/>
      <c r="AW71" s="28"/>
      <c r="AX71" s="28"/>
      <c r="AY71" s="28"/>
      <c r="AZ71" s="28"/>
      <c r="BA71" s="28"/>
      <c r="BB71" s="11"/>
    </row>
    <row r="72" spans="1:62" x14ac:dyDescent="0.2">
      <c r="A72" t="s">
        <v>87</v>
      </c>
      <c r="B72" t="s">
        <v>106</v>
      </c>
      <c r="C72" t="s">
        <v>68</v>
      </c>
      <c r="D72">
        <v>1</v>
      </c>
      <c r="E72" s="7">
        <v>2.5333333333333301E-2</v>
      </c>
      <c r="F72" s="7">
        <v>7.3333333333333306E-2</v>
      </c>
      <c r="G72" s="7">
        <f t="shared" si="0"/>
        <v>-0.11839999999999996</v>
      </c>
      <c r="H72" s="7">
        <f t="shared" si="1"/>
        <v>0.16906666666666656</v>
      </c>
      <c r="I72" s="8">
        <v>0.72975267672348199</v>
      </c>
      <c r="J72" t="s">
        <v>71</v>
      </c>
      <c r="K72" t="s">
        <v>71</v>
      </c>
      <c r="L72" t="s">
        <v>71</v>
      </c>
      <c r="M72" t="s">
        <v>71</v>
      </c>
      <c r="N72" t="s">
        <v>70</v>
      </c>
      <c r="O72">
        <v>23263486</v>
      </c>
      <c r="P72" s="7" t="s">
        <v>71</v>
      </c>
      <c r="Q72" s="7" t="s">
        <v>71</v>
      </c>
      <c r="R72" s="7" t="s">
        <v>71</v>
      </c>
      <c r="S72" s="7" t="s">
        <v>71</v>
      </c>
      <c r="T72" s="8" t="s">
        <v>71</v>
      </c>
      <c r="U72" t="s">
        <v>107</v>
      </c>
      <c r="V72" t="s">
        <v>73</v>
      </c>
      <c r="W72" t="s">
        <v>112</v>
      </c>
      <c r="X72" t="s">
        <v>106</v>
      </c>
      <c r="Y72">
        <v>110347</v>
      </c>
      <c r="Z72">
        <v>2450548</v>
      </c>
      <c r="AA72">
        <v>2013</v>
      </c>
      <c r="AB72" t="s">
        <v>109</v>
      </c>
      <c r="AC72" t="s">
        <v>76</v>
      </c>
      <c r="AE72" s="17"/>
      <c r="AH72" s="10"/>
      <c r="AI72" s="28"/>
      <c r="AJ72" s="28"/>
      <c r="AK72" s="28"/>
      <c r="AL72" s="28"/>
      <c r="AM72" s="28"/>
      <c r="AN72" s="28"/>
      <c r="AO72" s="28"/>
      <c r="AP72" s="28"/>
      <c r="AQ72" s="11"/>
      <c r="AS72" s="10"/>
      <c r="AT72" s="28"/>
      <c r="AU72" s="28"/>
      <c r="AV72" s="28"/>
      <c r="AW72" s="28"/>
      <c r="AX72" s="28"/>
      <c r="AY72" s="28"/>
      <c r="AZ72" s="28"/>
      <c r="BA72" s="28"/>
      <c r="BB72" s="11"/>
    </row>
    <row r="73" spans="1:62" x14ac:dyDescent="0.2">
      <c r="A73" t="s">
        <v>87</v>
      </c>
      <c r="B73" t="s">
        <v>106</v>
      </c>
      <c r="C73" t="s">
        <v>68</v>
      </c>
      <c r="D73">
        <v>1</v>
      </c>
      <c r="E73" s="7">
        <v>0.20769230769230801</v>
      </c>
      <c r="F73" s="7">
        <v>5.61538461538462E-2</v>
      </c>
      <c r="G73" s="7">
        <f t="shared" si="0"/>
        <v>9.7630769230769465E-2</v>
      </c>
      <c r="H73" s="7">
        <f t="shared" si="1"/>
        <v>0.31775384615384655</v>
      </c>
      <c r="I73" s="8">
        <v>2.1676620245117899E-4</v>
      </c>
      <c r="J73" t="s">
        <v>71</v>
      </c>
      <c r="K73" t="s">
        <v>71</v>
      </c>
      <c r="L73" t="s">
        <v>71</v>
      </c>
      <c r="M73" t="s">
        <v>71</v>
      </c>
      <c r="N73" t="s">
        <v>70</v>
      </c>
      <c r="O73">
        <v>23263486</v>
      </c>
      <c r="P73" s="7" t="s">
        <v>71</v>
      </c>
      <c r="Q73" s="7" t="s">
        <v>71</v>
      </c>
      <c r="R73" s="7" t="s">
        <v>71</v>
      </c>
      <c r="S73" s="7" t="s">
        <v>71</v>
      </c>
      <c r="T73" s="8" t="s">
        <v>71</v>
      </c>
      <c r="U73" t="s">
        <v>107</v>
      </c>
      <c r="V73" t="s">
        <v>73</v>
      </c>
      <c r="W73" t="s">
        <v>100</v>
      </c>
      <c r="X73" t="s">
        <v>106</v>
      </c>
      <c r="Y73">
        <v>110347</v>
      </c>
      <c r="Z73">
        <v>2450548</v>
      </c>
      <c r="AA73">
        <v>2013</v>
      </c>
      <c r="AB73" t="s">
        <v>109</v>
      </c>
      <c r="AC73" t="s">
        <v>76</v>
      </c>
      <c r="AH73" s="10"/>
      <c r="AI73" s="28"/>
      <c r="AJ73" s="28"/>
      <c r="AK73" s="28"/>
      <c r="AL73" s="28"/>
      <c r="AM73" s="28"/>
      <c r="AN73" s="28"/>
      <c r="AO73" s="28"/>
      <c r="AP73" s="28"/>
      <c r="AQ73" s="11"/>
      <c r="AS73" s="10"/>
      <c r="AT73" s="28"/>
      <c r="AU73" s="28"/>
      <c r="AV73" s="28"/>
      <c r="AW73" s="28"/>
      <c r="AX73" s="28"/>
      <c r="AY73" s="28"/>
      <c r="AZ73" s="28"/>
      <c r="BA73" s="28"/>
      <c r="BB73" s="11"/>
    </row>
    <row r="74" spans="1:62" x14ac:dyDescent="0.2">
      <c r="A74" t="s">
        <v>87</v>
      </c>
      <c r="B74" t="s">
        <v>106</v>
      </c>
      <c r="C74" t="s">
        <v>68</v>
      </c>
      <c r="D74">
        <v>1</v>
      </c>
      <c r="E74" s="7">
        <v>0.17857142857142899</v>
      </c>
      <c r="F74" s="7">
        <v>6.9047619047618997E-2</v>
      </c>
      <c r="G74" s="7">
        <f t="shared" si="0"/>
        <v>4.3238095238095769E-2</v>
      </c>
      <c r="H74" s="7">
        <f t="shared" si="1"/>
        <v>0.31390476190476224</v>
      </c>
      <c r="I74" s="8">
        <v>9.7038662892301591E-3</v>
      </c>
      <c r="J74" t="s">
        <v>71</v>
      </c>
      <c r="K74" t="s">
        <v>71</v>
      </c>
      <c r="L74" t="s">
        <v>71</v>
      </c>
      <c r="M74" t="s">
        <v>71</v>
      </c>
      <c r="N74" t="s">
        <v>70</v>
      </c>
      <c r="O74">
        <v>23263486</v>
      </c>
      <c r="P74" s="7" t="s">
        <v>71</v>
      </c>
      <c r="Q74" s="7" t="s">
        <v>71</v>
      </c>
      <c r="R74" s="7" t="s">
        <v>71</v>
      </c>
      <c r="S74" s="7" t="s">
        <v>71</v>
      </c>
      <c r="T74" s="8" t="s">
        <v>71</v>
      </c>
      <c r="U74" t="s">
        <v>107</v>
      </c>
      <c r="V74" t="s">
        <v>73</v>
      </c>
      <c r="W74" t="s">
        <v>96</v>
      </c>
      <c r="X74" t="s">
        <v>106</v>
      </c>
      <c r="Y74">
        <v>110347</v>
      </c>
      <c r="Z74">
        <v>2450548</v>
      </c>
      <c r="AA74">
        <v>2013</v>
      </c>
      <c r="AB74" t="s">
        <v>109</v>
      </c>
      <c r="AC74" t="s">
        <v>76</v>
      </c>
      <c r="AH74" s="10"/>
      <c r="AI74" s="28"/>
      <c r="AJ74" s="28"/>
      <c r="AK74" s="28"/>
      <c r="AL74" s="28"/>
      <c r="AM74" s="28"/>
      <c r="AN74" s="28"/>
      <c r="AO74" s="28"/>
      <c r="AP74" s="28"/>
      <c r="AQ74" s="11"/>
      <c r="AS74" s="10"/>
      <c r="AT74" s="28"/>
      <c r="AU74" s="28"/>
      <c r="AV74" s="28"/>
      <c r="AW74" s="28"/>
      <c r="AX74" s="28"/>
      <c r="AY74" s="28"/>
      <c r="AZ74" s="28"/>
      <c r="BA74" s="28"/>
      <c r="BB74" s="11"/>
    </row>
    <row r="75" spans="1:62" x14ac:dyDescent="0.2">
      <c r="A75" t="s">
        <v>87</v>
      </c>
      <c r="B75" t="s">
        <v>106</v>
      </c>
      <c r="C75" t="s">
        <v>68</v>
      </c>
      <c r="D75">
        <v>1</v>
      </c>
      <c r="E75" s="7">
        <v>0.10379746835443</v>
      </c>
      <c r="F75" s="7">
        <v>6.8354430379746797E-2</v>
      </c>
      <c r="G75" s="7">
        <f t="shared" si="0"/>
        <v>-3.0177215189873721E-2</v>
      </c>
      <c r="H75" s="7">
        <f t="shared" si="1"/>
        <v>0.23777215189873374</v>
      </c>
      <c r="I75" s="8">
        <v>0.12888373470773801</v>
      </c>
      <c r="J75" t="s">
        <v>71</v>
      </c>
      <c r="K75" t="s">
        <v>71</v>
      </c>
      <c r="L75" t="s">
        <v>71</v>
      </c>
      <c r="M75" t="s">
        <v>71</v>
      </c>
      <c r="N75" t="s">
        <v>70</v>
      </c>
      <c r="O75">
        <v>23263486</v>
      </c>
      <c r="P75" s="7" t="s">
        <v>71</v>
      </c>
      <c r="Q75" s="7" t="s">
        <v>71</v>
      </c>
      <c r="R75" s="7" t="s">
        <v>71</v>
      </c>
      <c r="S75" s="7" t="s">
        <v>71</v>
      </c>
      <c r="T75" s="8" t="s">
        <v>71</v>
      </c>
      <c r="U75" t="s">
        <v>107</v>
      </c>
      <c r="V75" t="s">
        <v>73</v>
      </c>
      <c r="W75" t="s">
        <v>101</v>
      </c>
      <c r="X75" t="s">
        <v>106</v>
      </c>
      <c r="Y75">
        <v>110347</v>
      </c>
      <c r="Z75">
        <v>2450548</v>
      </c>
      <c r="AA75">
        <v>2013</v>
      </c>
      <c r="AB75" t="s">
        <v>109</v>
      </c>
      <c r="AC75" t="s">
        <v>76</v>
      </c>
      <c r="AH75" s="10"/>
      <c r="AI75" s="28"/>
      <c r="AJ75" s="28"/>
      <c r="AK75" s="28"/>
      <c r="AL75" s="28"/>
      <c r="AM75" s="28"/>
      <c r="AN75" s="28"/>
      <c r="AO75" s="28"/>
      <c r="AP75" s="28"/>
      <c r="AQ75" s="11"/>
      <c r="AS75" s="10"/>
      <c r="AT75" s="28"/>
      <c r="AU75" s="28"/>
      <c r="AV75" s="28"/>
      <c r="AW75" s="28"/>
      <c r="AX75" s="28"/>
      <c r="AY75" s="28"/>
      <c r="AZ75" s="28"/>
      <c r="BA75" s="28"/>
      <c r="BB75" s="11"/>
    </row>
    <row r="76" spans="1:62" x14ac:dyDescent="0.2">
      <c r="A76" t="s">
        <v>87</v>
      </c>
      <c r="B76" t="s">
        <v>106</v>
      </c>
      <c r="C76" t="s">
        <v>68</v>
      </c>
      <c r="D76">
        <v>1</v>
      </c>
      <c r="E76" s="7">
        <v>0.207317073170732</v>
      </c>
      <c r="F76" s="7">
        <v>7.4390243902438993E-2</v>
      </c>
      <c r="G76" s="7">
        <f t="shared" si="0"/>
        <v>6.1512195121951579E-2</v>
      </c>
      <c r="H76" s="7">
        <f t="shared" si="1"/>
        <v>0.3531219512195124</v>
      </c>
      <c r="I76" s="8">
        <v>5.3217320474307104E-3</v>
      </c>
      <c r="J76" t="s">
        <v>71</v>
      </c>
      <c r="K76" t="s">
        <v>71</v>
      </c>
      <c r="L76" t="s">
        <v>71</v>
      </c>
      <c r="M76" t="s">
        <v>71</v>
      </c>
      <c r="N76" t="s">
        <v>70</v>
      </c>
      <c r="O76">
        <v>23263486</v>
      </c>
      <c r="P76" s="7" t="s">
        <v>71</v>
      </c>
      <c r="Q76" s="7" t="s">
        <v>71</v>
      </c>
      <c r="R76" s="7" t="s">
        <v>71</v>
      </c>
      <c r="S76" s="7" t="s">
        <v>71</v>
      </c>
      <c r="T76" s="8" t="s">
        <v>71</v>
      </c>
      <c r="U76" t="s">
        <v>107</v>
      </c>
      <c r="V76" t="s">
        <v>73</v>
      </c>
      <c r="W76" t="s">
        <v>113</v>
      </c>
      <c r="X76" t="s">
        <v>106</v>
      </c>
      <c r="Y76">
        <v>110347</v>
      </c>
      <c r="Z76">
        <v>2450548</v>
      </c>
      <c r="AA76">
        <v>2013</v>
      </c>
      <c r="AB76" t="s">
        <v>109</v>
      </c>
      <c r="AC76" t="s">
        <v>76</v>
      </c>
      <c r="AH76" s="10"/>
      <c r="AI76" s="28"/>
      <c r="AJ76" s="28"/>
      <c r="AK76" s="28"/>
      <c r="AL76" s="28"/>
      <c r="AM76" s="28"/>
      <c r="AN76" s="28"/>
      <c r="AO76" s="28"/>
      <c r="AP76" s="28"/>
      <c r="AQ76" s="11"/>
      <c r="AS76" s="10"/>
      <c r="AT76" s="28"/>
      <c r="AU76" s="28"/>
      <c r="AV76" s="28"/>
      <c r="AW76" s="28"/>
      <c r="AX76" s="28"/>
      <c r="AY76" s="28"/>
      <c r="AZ76" s="28"/>
      <c r="BA76" s="28"/>
      <c r="BB76" s="11"/>
    </row>
    <row r="77" spans="1:62" x14ac:dyDescent="0.2">
      <c r="E77" s="7"/>
      <c r="F77" s="7"/>
      <c r="G77" s="7"/>
      <c r="H77" s="7"/>
      <c r="I77" s="8"/>
      <c r="P77" s="7"/>
      <c r="Q77" s="7"/>
      <c r="R77" s="7"/>
      <c r="S77" s="7"/>
      <c r="T77" s="8"/>
      <c r="AH77" s="10"/>
      <c r="AI77" s="28"/>
      <c r="AJ77" s="28"/>
      <c r="AK77" s="28"/>
      <c r="AL77" s="28"/>
      <c r="AM77" s="28"/>
      <c r="AN77" s="28"/>
      <c r="AO77" s="28"/>
      <c r="AP77" s="28"/>
      <c r="AQ77" s="11"/>
      <c r="AS77" s="10"/>
      <c r="AT77" s="28"/>
      <c r="AU77" s="28"/>
      <c r="AV77" s="28"/>
      <c r="AW77" s="28"/>
      <c r="AX77" s="28"/>
      <c r="AY77" s="28"/>
      <c r="AZ77" s="28"/>
      <c r="BA77" s="28"/>
      <c r="BB77" s="11"/>
    </row>
    <row r="78" spans="1:62" x14ac:dyDescent="0.2">
      <c r="E78" s="7"/>
      <c r="F78" s="7"/>
      <c r="G78" s="7"/>
      <c r="H78" s="7"/>
      <c r="I78" s="8"/>
      <c r="P78" s="7"/>
      <c r="Q78" s="7"/>
      <c r="R78" s="7"/>
      <c r="S78" s="7"/>
      <c r="T78" s="8"/>
      <c r="AH78" s="10"/>
      <c r="AI78" s="28"/>
      <c r="AJ78" s="28"/>
      <c r="AK78" s="28"/>
      <c r="AL78" s="28"/>
      <c r="AM78" s="28"/>
      <c r="AN78" s="28"/>
      <c r="AO78" s="28"/>
      <c r="AP78" s="28"/>
      <c r="AQ78" s="11"/>
      <c r="AS78" s="10"/>
      <c r="AT78" s="28"/>
      <c r="AU78" s="28"/>
      <c r="AV78" s="28"/>
      <c r="AW78" s="28"/>
      <c r="AX78" s="28"/>
      <c r="AY78" s="28"/>
      <c r="AZ78" s="28"/>
      <c r="BA78" s="28"/>
      <c r="BB78" s="11"/>
    </row>
    <row r="79" spans="1:62" x14ac:dyDescent="0.2">
      <c r="E79" s="7"/>
      <c r="F79" s="7"/>
      <c r="G79" s="7"/>
      <c r="H79" s="7"/>
      <c r="I79" s="8"/>
      <c r="P79" s="7"/>
      <c r="Q79" s="7"/>
      <c r="R79" s="7"/>
      <c r="S79" s="7"/>
      <c r="T79" s="8"/>
      <c r="AH79" s="10"/>
      <c r="AI79" s="28"/>
      <c r="AJ79" s="28"/>
      <c r="AK79" s="28"/>
      <c r="AL79" s="28"/>
      <c r="AM79" s="28"/>
      <c r="AN79" s="28"/>
      <c r="AO79" s="28"/>
      <c r="AP79" s="28"/>
      <c r="AQ79" s="11"/>
      <c r="AS79" s="10"/>
      <c r="AT79" s="28"/>
      <c r="AU79" s="28"/>
      <c r="AV79" s="28"/>
      <c r="AW79" s="28"/>
      <c r="AX79" s="28"/>
      <c r="AY79" s="28"/>
      <c r="AZ79" s="28"/>
      <c r="BA79" s="28"/>
      <c r="BB79" s="11"/>
    </row>
    <row r="80" spans="1:62" x14ac:dyDescent="0.2">
      <c r="E80" s="7"/>
      <c r="F80" s="7"/>
      <c r="G80" s="7"/>
      <c r="H80" s="7"/>
      <c r="I80" s="8"/>
      <c r="P80" s="7"/>
      <c r="Q80" s="7"/>
      <c r="R80" s="7"/>
      <c r="S80" s="7"/>
      <c r="T80" s="8"/>
      <c r="AH80" s="10"/>
      <c r="AI80" s="28"/>
      <c r="AJ80" s="28"/>
      <c r="AK80" s="28"/>
      <c r="AL80" s="28"/>
      <c r="AM80" s="28"/>
      <c r="AN80" s="28"/>
      <c r="AO80" s="28"/>
      <c r="AP80" s="28"/>
      <c r="AQ80" s="11"/>
      <c r="AS80" s="10"/>
      <c r="AT80" s="28"/>
      <c r="AU80" s="28"/>
      <c r="AV80" s="28"/>
      <c r="AW80" s="28"/>
      <c r="AX80" s="28"/>
      <c r="AY80" s="28"/>
      <c r="AZ80" s="28"/>
      <c r="BA80" s="28"/>
      <c r="BB80" s="11"/>
    </row>
    <row r="81" spans="1:54" ht="17" thickBot="1" x14ac:dyDescent="0.25">
      <c r="E81" s="7"/>
      <c r="F81" s="7"/>
      <c r="G81" s="7"/>
      <c r="H81" s="7"/>
      <c r="I81" s="8"/>
      <c r="P81" s="7"/>
      <c r="Q81" s="7"/>
      <c r="R81" s="7"/>
      <c r="S81" s="7"/>
      <c r="T81" s="8"/>
      <c r="AH81" s="13"/>
      <c r="AI81" s="14"/>
      <c r="AJ81" s="14"/>
      <c r="AK81" s="14"/>
      <c r="AL81" s="14"/>
      <c r="AM81" s="14"/>
      <c r="AN81" s="14"/>
      <c r="AO81" s="14"/>
      <c r="AP81" s="14"/>
      <c r="AQ81" s="15"/>
      <c r="AS81" s="13"/>
      <c r="AT81" s="14"/>
      <c r="AU81" s="14"/>
      <c r="AV81" s="14"/>
      <c r="AW81" s="14"/>
      <c r="AX81" s="14"/>
      <c r="AY81" s="14"/>
      <c r="AZ81" s="14"/>
      <c r="BA81" s="14"/>
      <c r="BB81" s="15"/>
    </row>
    <row r="82" spans="1:54" ht="17" thickBot="1" x14ac:dyDescent="0.25">
      <c r="A82" s="5" t="s">
        <v>8</v>
      </c>
      <c r="G82" s="8"/>
      <c r="K82" s="7"/>
      <c r="L82" s="7"/>
      <c r="M82" s="7"/>
      <c r="N82" s="7"/>
      <c r="S82" s="7"/>
      <c r="T82" s="7"/>
      <c r="U82" s="7"/>
    </row>
    <row r="83" spans="1:54" ht="17" thickBot="1" x14ac:dyDescent="0.25">
      <c r="A83" t="s">
        <v>26</v>
      </c>
      <c r="B83" t="s">
        <v>27</v>
      </c>
      <c r="C83" t="s">
        <v>28</v>
      </c>
      <c r="D83" t="s">
        <v>29</v>
      </c>
      <c r="E83" t="s">
        <v>30</v>
      </c>
      <c r="F83" t="s">
        <v>31</v>
      </c>
      <c r="G83" s="8" t="s">
        <v>32</v>
      </c>
      <c r="H83" t="s">
        <v>33</v>
      </c>
      <c r="I83" t="s">
        <v>34</v>
      </c>
      <c r="J83" t="s">
        <v>35</v>
      </c>
      <c r="K83" s="7" t="s">
        <v>41</v>
      </c>
      <c r="L83" s="7" t="s">
        <v>42</v>
      </c>
      <c r="M83" s="7" t="s">
        <v>43</v>
      </c>
      <c r="N83" s="7" t="s">
        <v>44</v>
      </c>
      <c r="O83" t="s">
        <v>45</v>
      </c>
      <c r="P83" t="s">
        <v>46</v>
      </c>
      <c r="Q83" t="s">
        <v>47</v>
      </c>
      <c r="R83" t="s">
        <v>48</v>
      </c>
      <c r="S83" s="7" t="s">
        <v>57</v>
      </c>
      <c r="T83" s="7" t="s">
        <v>58</v>
      </c>
      <c r="U83" s="7" t="s">
        <v>59</v>
      </c>
      <c r="V83" s="18" t="s">
        <v>62</v>
      </c>
      <c r="X83" s="34" t="s">
        <v>63</v>
      </c>
      <c r="Y83" s="35"/>
      <c r="Z83" s="35"/>
      <c r="AA83" s="35"/>
      <c r="AB83" s="35"/>
      <c r="AC83" s="35"/>
      <c r="AD83" s="35"/>
      <c r="AE83" s="35"/>
      <c r="AF83" s="35"/>
      <c r="AG83" s="36"/>
      <c r="AI83" s="34" t="s">
        <v>63</v>
      </c>
      <c r="AJ83" s="35"/>
      <c r="AK83" s="35"/>
      <c r="AL83" s="35"/>
      <c r="AM83" s="35"/>
      <c r="AN83" s="35"/>
      <c r="AO83" s="35"/>
      <c r="AP83" s="35"/>
      <c r="AQ83" s="35"/>
      <c r="AR83" s="36"/>
      <c r="AT83" s="37" t="s">
        <v>65</v>
      </c>
      <c r="AU83" s="35"/>
      <c r="AV83" s="35"/>
      <c r="AW83" s="35"/>
      <c r="AX83" s="35"/>
      <c r="AY83" s="35"/>
      <c r="AZ83" s="36"/>
    </row>
    <row r="84" spans="1:54" x14ac:dyDescent="0.2">
      <c r="A84" t="s">
        <v>66</v>
      </c>
      <c r="B84" t="s">
        <v>114</v>
      </c>
      <c r="C84" t="s">
        <v>115</v>
      </c>
      <c r="D84">
        <v>16</v>
      </c>
      <c r="E84">
        <v>2.9520732604303601E-2</v>
      </c>
      <c r="F84">
        <v>1.2137011411892701E-3</v>
      </c>
      <c r="G84" s="8">
        <v>1.12233863213827E-130</v>
      </c>
      <c r="H84">
        <v>16.157709036330999</v>
      </c>
      <c r="I84">
        <v>15</v>
      </c>
      <c r="J84" s="8">
        <v>0.37164836687130798</v>
      </c>
      <c r="K84" s="7" t="s">
        <v>71</v>
      </c>
      <c r="L84" s="7" t="s">
        <v>71</v>
      </c>
      <c r="M84" s="7" t="s">
        <v>71</v>
      </c>
      <c r="N84" s="7" t="s">
        <v>71</v>
      </c>
      <c r="O84" t="s">
        <v>71</v>
      </c>
      <c r="P84" t="s">
        <v>114</v>
      </c>
      <c r="Q84" t="s">
        <v>115</v>
      </c>
      <c r="R84" t="s">
        <v>116</v>
      </c>
      <c r="S84" s="7">
        <v>1.02996078902002</v>
      </c>
      <c r="T84" s="7">
        <v>1.0275135743709201</v>
      </c>
      <c r="U84" s="7">
        <v>1.03241383216588</v>
      </c>
      <c r="V84" s="9">
        <v>0.88249999999999995</v>
      </c>
      <c r="X84" s="10"/>
      <c r="Y84" s="28"/>
      <c r="Z84" s="28"/>
      <c r="AA84" s="28"/>
      <c r="AB84" s="28"/>
      <c r="AC84" s="28"/>
      <c r="AD84" s="28"/>
      <c r="AE84" s="28"/>
      <c r="AF84" s="28"/>
      <c r="AG84" s="11"/>
      <c r="AI84" s="10"/>
      <c r="AJ84" s="28"/>
      <c r="AK84" s="28"/>
      <c r="AL84" s="28"/>
      <c r="AM84" s="28"/>
      <c r="AN84" s="28"/>
      <c r="AO84" s="28"/>
      <c r="AP84" s="28"/>
      <c r="AQ84" s="28"/>
      <c r="AR84" s="11"/>
      <c r="AT84" s="10" t="s">
        <v>117</v>
      </c>
      <c r="AZ84" s="11"/>
    </row>
    <row r="85" spans="1:54" x14ac:dyDescent="0.2">
      <c r="A85" t="s">
        <v>79</v>
      </c>
      <c r="B85" t="s">
        <v>114</v>
      </c>
      <c r="C85" t="s">
        <v>115</v>
      </c>
      <c r="D85">
        <v>16</v>
      </c>
      <c r="E85">
        <v>3.3470145770842299E-2</v>
      </c>
      <c r="F85">
        <v>4.0424793253516699E-3</v>
      </c>
      <c r="G85" s="8">
        <v>9.1598881924342296E-7</v>
      </c>
      <c r="H85">
        <v>15.031712279987699</v>
      </c>
      <c r="I85">
        <v>14</v>
      </c>
      <c r="J85" s="8">
        <v>0.375990314074094</v>
      </c>
      <c r="K85" s="7">
        <v>-2.3339805195842899E-4</v>
      </c>
      <c r="L85" s="7">
        <v>2.27912878672706E-4</v>
      </c>
      <c r="M85" s="7">
        <v>-6.8010729415693405E-4</v>
      </c>
      <c r="N85" s="7">
        <v>2.1331119024007599E-4</v>
      </c>
      <c r="O85" s="8">
        <v>0.32317391328561001</v>
      </c>
      <c r="P85" t="s">
        <v>114</v>
      </c>
      <c r="Q85" t="s">
        <v>115</v>
      </c>
      <c r="R85" t="s">
        <v>116</v>
      </c>
      <c r="S85" s="7">
        <v>1.03403657290066</v>
      </c>
      <c r="T85" s="7">
        <v>1.0258760046659501</v>
      </c>
      <c r="U85" s="7">
        <v>1.0422620562650899</v>
      </c>
      <c r="X85" s="10"/>
      <c r="Y85" s="28"/>
      <c r="Z85" s="28"/>
      <c r="AA85" s="28"/>
      <c r="AB85" s="28"/>
      <c r="AC85" s="28"/>
      <c r="AD85" s="28"/>
      <c r="AE85" s="28"/>
      <c r="AF85" s="28"/>
      <c r="AG85" s="11"/>
      <c r="AI85" s="10"/>
      <c r="AJ85" s="28"/>
      <c r="AK85" s="28"/>
      <c r="AL85" s="28"/>
      <c r="AM85" s="28"/>
      <c r="AN85" s="28"/>
      <c r="AO85" s="28"/>
      <c r="AP85" s="28"/>
      <c r="AQ85" s="28"/>
      <c r="AR85" s="11"/>
      <c r="AT85" s="10" t="s">
        <v>80</v>
      </c>
      <c r="AZ85" s="11"/>
    </row>
    <row r="86" spans="1:54" x14ac:dyDescent="0.2">
      <c r="A86" t="s">
        <v>81</v>
      </c>
      <c r="B86" t="s">
        <v>114</v>
      </c>
      <c r="C86" t="s">
        <v>115</v>
      </c>
      <c r="D86">
        <v>16</v>
      </c>
      <c r="E86">
        <v>3.0112485934220501E-2</v>
      </c>
      <c r="F86">
        <v>1.91737086260032E-3</v>
      </c>
      <c r="G86" s="8">
        <v>1.39574905705031E-55</v>
      </c>
      <c r="H86" t="s">
        <v>71</v>
      </c>
      <c r="I86" t="s">
        <v>71</v>
      </c>
      <c r="J86" t="s">
        <v>71</v>
      </c>
      <c r="K86" s="7" t="s">
        <v>71</v>
      </c>
      <c r="L86" s="7" t="s">
        <v>71</v>
      </c>
      <c r="M86" s="7" t="s">
        <v>71</v>
      </c>
      <c r="N86" s="7" t="s">
        <v>71</v>
      </c>
      <c r="O86" t="s">
        <v>71</v>
      </c>
      <c r="P86" t="s">
        <v>114</v>
      </c>
      <c r="Q86" t="s">
        <v>115</v>
      </c>
      <c r="R86" t="s">
        <v>116</v>
      </c>
      <c r="S86" s="7">
        <v>1.0305704521139001</v>
      </c>
      <c r="T86" s="7">
        <v>1.0267047882532501</v>
      </c>
      <c r="U86" s="7">
        <v>1.03445067065205</v>
      </c>
      <c r="X86" s="10"/>
      <c r="Y86" s="28"/>
      <c r="Z86" s="28"/>
      <c r="AA86" s="28"/>
      <c r="AB86" s="28"/>
      <c r="AC86" s="28"/>
      <c r="AD86" s="28"/>
      <c r="AE86" s="28"/>
      <c r="AF86" s="28"/>
      <c r="AG86" s="11"/>
      <c r="AI86" s="10"/>
      <c r="AJ86" s="28"/>
      <c r="AK86" s="28"/>
      <c r="AL86" s="28"/>
      <c r="AM86" s="28"/>
      <c r="AN86" s="28"/>
      <c r="AO86" s="28"/>
      <c r="AP86" s="28"/>
      <c r="AQ86" s="28"/>
      <c r="AR86" s="11"/>
      <c r="AT86" s="10" t="s">
        <v>82</v>
      </c>
      <c r="AZ86" s="11"/>
    </row>
    <row r="87" spans="1:54" x14ac:dyDescent="0.2">
      <c r="A87" t="s">
        <v>83</v>
      </c>
      <c r="B87" t="s">
        <v>114</v>
      </c>
      <c r="C87" t="s">
        <v>115</v>
      </c>
      <c r="D87">
        <v>16</v>
      </c>
      <c r="E87">
        <v>3.20058279067474E-2</v>
      </c>
      <c r="F87">
        <v>2.8285948430188802E-3</v>
      </c>
      <c r="G87" s="8">
        <v>9.6098777667696704E-9</v>
      </c>
      <c r="H87" t="s">
        <v>71</v>
      </c>
      <c r="I87" t="s">
        <v>71</v>
      </c>
      <c r="J87" t="s">
        <v>71</v>
      </c>
      <c r="K87" s="7" t="s">
        <v>71</v>
      </c>
      <c r="L87" s="7" t="s">
        <v>71</v>
      </c>
      <c r="M87" s="7" t="s">
        <v>71</v>
      </c>
      <c r="N87" s="7" t="s">
        <v>71</v>
      </c>
      <c r="O87" t="s">
        <v>71</v>
      </c>
      <c r="P87" t="s">
        <v>114</v>
      </c>
      <c r="Q87" t="s">
        <v>115</v>
      </c>
      <c r="R87" t="s">
        <v>116</v>
      </c>
      <c r="S87" s="7">
        <v>1.03252352273839</v>
      </c>
      <c r="T87" s="7">
        <v>1.0268150037107899</v>
      </c>
      <c r="U87" s="7">
        <v>1.0382637779496</v>
      </c>
      <c r="X87" s="10"/>
      <c r="Y87" s="28"/>
      <c r="Z87" s="28"/>
      <c r="AA87" s="28"/>
      <c r="AB87" s="28"/>
      <c r="AC87" s="28"/>
      <c r="AD87" s="28"/>
      <c r="AE87" s="28"/>
      <c r="AF87" s="28"/>
      <c r="AG87" s="11"/>
      <c r="AI87" s="10"/>
      <c r="AJ87" s="28"/>
      <c r="AK87" s="28"/>
      <c r="AL87" s="28"/>
      <c r="AM87" s="28"/>
      <c r="AN87" s="28"/>
      <c r="AO87" s="28"/>
      <c r="AP87" s="28"/>
      <c r="AQ87" s="28"/>
      <c r="AR87" s="11"/>
      <c r="AT87" s="10" t="s">
        <v>84</v>
      </c>
      <c r="AZ87" s="11"/>
    </row>
    <row r="88" spans="1:54" x14ac:dyDescent="0.2">
      <c r="A88" t="s">
        <v>85</v>
      </c>
      <c r="B88" t="s">
        <v>114</v>
      </c>
      <c r="C88" t="s">
        <v>115</v>
      </c>
      <c r="D88">
        <v>16</v>
      </c>
      <c r="E88">
        <v>3.1648692122082503E-2</v>
      </c>
      <c r="F88">
        <v>3.4389213686897898E-3</v>
      </c>
      <c r="G88" s="8">
        <v>1.4730526299693399E-7</v>
      </c>
      <c r="H88" t="s">
        <v>71</v>
      </c>
      <c r="I88" t="s">
        <v>71</v>
      </c>
      <c r="J88" t="s">
        <v>71</v>
      </c>
      <c r="K88" s="7" t="s">
        <v>71</v>
      </c>
      <c r="L88" s="7" t="s">
        <v>71</v>
      </c>
      <c r="M88" s="7" t="s">
        <v>71</v>
      </c>
      <c r="N88" s="7" t="s">
        <v>71</v>
      </c>
      <c r="O88" t="s">
        <v>71</v>
      </c>
      <c r="P88" t="s">
        <v>114</v>
      </c>
      <c r="Q88" t="s">
        <v>115</v>
      </c>
      <c r="R88" t="s">
        <v>116</v>
      </c>
      <c r="S88" s="7">
        <v>1.03215483747918</v>
      </c>
      <c r="T88" s="7">
        <v>1.0252212123575599</v>
      </c>
      <c r="U88" s="7">
        <v>1.0391353550731199</v>
      </c>
      <c r="X88" s="10"/>
      <c r="Y88" s="28"/>
      <c r="Z88" s="28"/>
      <c r="AA88" s="28"/>
      <c r="AB88" s="28"/>
      <c r="AC88" s="28"/>
      <c r="AD88" s="28"/>
      <c r="AE88" s="28"/>
      <c r="AF88" s="28"/>
      <c r="AG88" s="11"/>
      <c r="AI88" s="10"/>
      <c r="AJ88" s="28"/>
      <c r="AK88" s="28"/>
      <c r="AL88" s="28"/>
      <c r="AM88" s="28"/>
      <c r="AN88" s="28"/>
      <c r="AO88" s="28"/>
      <c r="AP88" s="28"/>
      <c r="AQ88" s="28"/>
      <c r="AR88" s="11"/>
      <c r="AT88" s="10" t="s">
        <v>86</v>
      </c>
      <c r="AZ88" s="11"/>
    </row>
    <row r="89" spans="1:54" x14ac:dyDescent="0.2">
      <c r="A89" t="s">
        <v>87</v>
      </c>
      <c r="B89" t="s">
        <v>114</v>
      </c>
      <c r="C89" t="s">
        <v>115</v>
      </c>
      <c r="D89">
        <v>1</v>
      </c>
      <c r="E89">
        <v>2.2350967741935499E-2</v>
      </c>
      <c r="F89">
        <v>6.3096129032258102E-3</v>
      </c>
      <c r="G89" s="8">
        <v>3.9655257341917498E-4</v>
      </c>
      <c r="H89" t="s">
        <v>71</v>
      </c>
      <c r="I89" t="s">
        <v>71</v>
      </c>
      <c r="J89" t="s">
        <v>71</v>
      </c>
      <c r="K89" s="7" t="s">
        <v>71</v>
      </c>
      <c r="L89" s="7" t="s">
        <v>71</v>
      </c>
      <c r="M89" s="7" t="s">
        <v>71</v>
      </c>
      <c r="N89" s="7" t="s">
        <v>71</v>
      </c>
      <c r="O89" t="s">
        <v>71</v>
      </c>
      <c r="P89" t="s">
        <v>114</v>
      </c>
      <c r="Q89" t="s">
        <v>115</v>
      </c>
      <c r="R89" t="s">
        <v>118</v>
      </c>
      <c r="S89" s="7">
        <v>1.0226026220297</v>
      </c>
      <c r="T89" s="7">
        <v>1.01003413413122</v>
      </c>
      <c r="U89" s="7">
        <v>1.0353275075020101</v>
      </c>
      <c r="X89" s="10"/>
      <c r="Y89" s="28"/>
      <c r="Z89" s="28"/>
      <c r="AA89" s="28"/>
      <c r="AB89" s="28"/>
      <c r="AC89" s="28"/>
      <c r="AD89" s="28"/>
      <c r="AE89" s="28"/>
      <c r="AF89" s="28"/>
      <c r="AG89" s="11"/>
      <c r="AI89" s="10"/>
      <c r="AJ89" s="28"/>
      <c r="AK89" s="28"/>
      <c r="AL89" s="28"/>
      <c r="AM89" s="28"/>
      <c r="AN89" s="28"/>
      <c r="AO89" s="28"/>
      <c r="AP89" s="28"/>
      <c r="AQ89" s="28"/>
      <c r="AR89" s="11"/>
      <c r="AT89" s="10" t="s">
        <v>89</v>
      </c>
      <c r="AZ89" s="11"/>
    </row>
    <row r="90" spans="1:54" x14ac:dyDescent="0.2">
      <c r="A90" t="s">
        <v>87</v>
      </c>
      <c r="B90" t="s">
        <v>114</v>
      </c>
      <c r="C90" t="s">
        <v>115</v>
      </c>
      <c r="D90">
        <v>1</v>
      </c>
      <c r="E90">
        <v>2.3262093023255801E-2</v>
      </c>
      <c r="F90">
        <v>5.9001162790697703E-3</v>
      </c>
      <c r="G90" s="8">
        <v>8.0586241198091004E-5</v>
      </c>
      <c r="H90" t="s">
        <v>71</v>
      </c>
      <c r="I90" t="s">
        <v>71</v>
      </c>
      <c r="J90" t="s">
        <v>71</v>
      </c>
      <c r="K90" s="7" t="s">
        <v>71</v>
      </c>
      <c r="L90" s="7" t="s">
        <v>71</v>
      </c>
      <c r="M90" s="7" t="s">
        <v>71</v>
      </c>
      <c r="N90" s="7" t="s">
        <v>71</v>
      </c>
      <c r="O90" t="s">
        <v>71</v>
      </c>
      <c r="P90" t="s">
        <v>114</v>
      </c>
      <c r="Q90" t="s">
        <v>115</v>
      </c>
      <c r="R90" t="s">
        <v>119</v>
      </c>
      <c r="S90" s="7">
        <v>1.02353476571673</v>
      </c>
      <c r="T90" s="7">
        <v>1.01176655271187</v>
      </c>
      <c r="U90" s="7">
        <v>1.0354398589505001</v>
      </c>
      <c r="X90" s="10"/>
      <c r="Y90" s="28"/>
      <c r="Z90" s="28"/>
      <c r="AA90" s="28"/>
      <c r="AB90" s="28"/>
      <c r="AC90" s="28"/>
      <c r="AD90" s="28"/>
      <c r="AE90" s="28"/>
      <c r="AF90" s="28"/>
      <c r="AG90" s="11"/>
      <c r="AI90" s="10"/>
      <c r="AJ90" s="28"/>
      <c r="AK90" s="28"/>
      <c r="AL90" s="28"/>
      <c r="AM90" s="28"/>
      <c r="AN90" s="28"/>
      <c r="AO90" s="28"/>
      <c r="AP90" s="28"/>
      <c r="AQ90" s="28"/>
      <c r="AR90" s="11"/>
      <c r="AT90" s="10" t="s">
        <v>120</v>
      </c>
      <c r="AZ90" s="11"/>
    </row>
    <row r="91" spans="1:54" x14ac:dyDescent="0.2">
      <c r="A91" t="s">
        <v>87</v>
      </c>
      <c r="B91" t="s">
        <v>114</v>
      </c>
      <c r="C91" t="s">
        <v>115</v>
      </c>
      <c r="D91">
        <v>1</v>
      </c>
      <c r="E91">
        <v>2.8983541666666699E-2</v>
      </c>
      <c r="F91">
        <v>5.1285625000000003E-3</v>
      </c>
      <c r="G91" s="8">
        <v>1.59149233161488E-8</v>
      </c>
      <c r="H91" t="s">
        <v>71</v>
      </c>
      <c r="I91" t="s">
        <v>71</v>
      </c>
      <c r="J91" t="s">
        <v>71</v>
      </c>
      <c r="K91" s="7" t="s">
        <v>71</v>
      </c>
      <c r="L91" s="7" t="s">
        <v>71</v>
      </c>
      <c r="M91" s="7" t="s">
        <v>71</v>
      </c>
      <c r="N91" s="7" t="s">
        <v>71</v>
      </c>
      <c r="O91" t="s">
        <v>71</v>
      </c>
      <c r="P91" t="s">
        <v>114</v>
      </c>
      <c r="Q91" t="s">
        <v>115</v>
      </c>
      <c r="R91" t="s">
        <v>121</v>
      </c>
      <c r="S91" s="7">
        <v>1.0294076520014399</v>
      </c>
      <c r="T91" s="7">
        <v>1.019111897363</v>
      </c>
      <c r="U91" s="7">
        <v>1.0398074212862001</v>
      </c>
      <c r="X91" s="10"/>
      <c r="Y91" s="28"/>
      <c r="Z91" s="28"/>
      <c r="AA91" s="28"/>
      <c r="AB91" s="28"/>
      <c r="AC91" s="28"/>
      <c r="AD91" s="28"/>
      <c r="AE91" s="28"/>
      <c r="AF91" s="28"/>
      <c r="AG91" s="11"/>
      <c r="AI91" s="10"/>
      <c r="AJ91" s="28"/>
      <c r="AK91" s="28"/>
      <c r="AL91" s="28"/>
      <c r="AM91" s="28"/>
      <c r="AN91" s="28"/>
      <c r="AO91" s="28"/>
      <c r="AP91" s="28"/>
      <c r="AQ91" s="28"/>
      <c r="AR91" s="11"/>
      <c r="AT91" s="10" t="s">
        <v>122</v>
      </c>
      <c r="AZ91" s="11"/>
    </row>
    <row r="92" spans="1:54" ht="17" thickBot="1" x14ac:dyDescent="0.25">
      <c r="A92" t="s">
        <v>87</v>
      </c>
      <c r="B92" t="s">
        <v>114</v>
      </c>
      <c r="C92" t="s">
        <v>115</v>
      </c>
      <c r="D92">
        <v>1</v>
      </c>
      <c r="E92">
        <v>2.7311630434782599E-2</v>
      </c>
      <c r="F92">
        <v>2.66425E-3</v>
      </c>
      <c r="G92" s="8">
        <v>1.16941955768418E-24</v>
      </c>
      <c r="H92" t="s">
        <v>71</v>
      </c>
      <c r="I92" t="s">
        <v>71</v>
      </c>
      <c r="J92" t="s">
        <v>71</v>
      </c>
      <c r="K92" s="7" t="s">
        <v>71</v>
      </c>
      <c r="L92" s="7" t="s">
        <v>71</v>
      </c>
      <c r="M92" s="7" t="s">
        <v>71</v>
      </c>
      <c r="N92" s="7" t="s">
        <v>71</v>
      </c>
      <c r="O92" t="s">
        <v>71</v>
      </c>
      <c r="P92" t="s">
        <v>114</v>
      </c>
      <c r="Q92" t="s">
        <v>115</v>
      </c>
      <c r="R92" t="s">
        <v>123</v>
      </c>
      <c r="S92" s="7">
        <v>1.0276880117293801</v>
      </c>
      <c r="T92" s="7">
        <v>1.0223354842950501</v>
      </c>
      <c r="U92" s="7">
        <v>1.0330685627923299</v>
      </c>
      <c r="X92" s="10"/>
      <c r="Y92" s="28"/>
      <c r="Z92" s="28"/>
      <c r="AA92" s="28"/>
      <c r="AB92" s="28"/>
      <c r="AC92" s="28"/>
      <c r="AD92" s="28"/>
      <c r="AE92" s="28"/>
      <c r="AF92" s="28"/>
      <c r="AG92" s="11"/>
      <c r="AI92" s="10"/>
      <c r="AJ92" s="28"/>
      <c r="AK92" s="28"/>
      <c r="AL92" s="28"/>
      <c r="AM92" s="28"/>
      <c r="AN92" s="28"/>
      <c r="AO92" s="28"/>
      <c r="AP92" s="28"/>
      <c r="AQ92" s="28"/>
      <c r="AR92" s="11"/>
      <c r="AT92" s="13" t="s">
        <v>84</v>
      </c>
      <c r="AU92" s="14"/>
      <c r="AV92" s="14"/>
      <c r="AW92" s="14"/>
      <c r="AX92" s="14"/>
      <c r="AY92" s="14"/>
      <c r="AZ92" s="15"/>
    </row>
    <row r="93" spans="1:54" x14ac:dyDescent="0.2">
      <c r="A93" t="s">
        <v>87</v>
      </c>
      <c r="B93" t="s">
        <v>114</v>
      </c>
      <c r="C93" t="s">
        <v>115</v>
      </c>
      <c r="D93">
        <v>1</v>
      </c>
      <c r="E93">
        <v>3.30071621621622E-2</v>
      </c>
      <c r="F93">
        <v>3.9180135135135101E-3</v>
      </c>
      <c r="G93" s="8">
        <v>3.6240669550963302E-17</v>
      </c>
      <c r="H93" t="s">
        <v>71</v>
      </c>
      <c r="I93" t="s">
        <v>71</v>
      </c>
      <c r="J93" t="s">
        <v>71</v>
      </c>
      <c r="K93" s="7" t="s">
        <v>71</v>
      </c>
      <c r="L93" s="7" t="s">
        <v>71</v>
      </c>
      <c r="M93" s="7" t="s">
        <v>71</v>
      </c>
      <c r="N93" s="7" t="s">
        <v>71</v>
      </c>
      <c r="O93" t="s">
        <v>71</v>
      </c>
      <c r="P93" t="s">
        <v>114</v>
      </c>
      <c r="Q93" t="s">
        <v>115</v>
      </c>
      <c r="R93" t="s">
        <v>124</v>
      </c>
      <c r="S93" s="7">
        <v>1.0335579417243801</v>
      </c>
      <c r="T93" s="7">
        <v>1.0256513310173001</v>
      </c>
      <c r="U93" s="7">
        <v>1.0415255034495901</v>
      </c>
      <c r="X93" s="10"/>
      <c r="Y93" s="28"/>
      <c r="Z93" s="28"/>
      <c r="AA93" s="28"/>
      <c r="AB93" s="28"/>
      <c r="AC93" s="28"/>
      <c r="AD93" s="28"/>
      <c r="AE93" s="28"/>
      <c r="AF93" s="28"/>
      <c r="AG93" s="11"/>
      <c r="AI93" s="10"/>
      <c r="AJ93" s="28"/>
      <c r="AK93" s="28"/>
      <c r="AL93" s="28"/>
      <c r="AM93" s="28"/>
      <c r="AN93" s="28"/>
      <c r="AO93" s="28"/>
      <c r="AP93" s="28"/>
      <c r="AQ93" s="28"/>
      <c r="AR93" s="11"/>
    </row>
    <row r="94" spans="1:54" x14ac:dyDescent="0.2">
      <c r="A94" t="s">
        <v>87</v>
      </c>
      <c r="B94" t="s">
        <v>114</v>
      </c>
      <c r="C94" t="s">
        <v>115</v>
      </c>
      <c r="D94">
        <v>1</v>
      </c>
      <c r="E94">
        <v>3.3880563380281697E-2</v>
      </c>
      <c r="F94">
        <v>4.0104647887323902E-3</v>
      </c>
      <c r="G94" s="8">
        <v>2.96236154818965E-17</v>
      </c>
      <c r="H94" t="s">
        <v>71</v>
      </c>
      <c r="I94" t="s">
        <v>71</v>
      </c>
      <c r="J94" t="s">
        <v>71</v>
      </c>
      <c r="K94" s="7" t="s">
        <v>71</v>
      </c>
      <c r="L94" s="7" t="s">
        <v>71</v>
      </c>
      <c r="M94" s="7" t="s">
        <v>71</v>
      </c>
      <c r="N94" s="7" t="s">
        <v>71</v>
      </c>
      <c r="O94" t="s">
        <v>71</v>
      </c>
      <c r="P94" t="s">
        <v>114</v>
      </c>
      <c r="Q94" t="s">
        <v>115</v>
      </c>
      <c r="R94" t="s">
        <v>125</v>
      </c>
      <c r="S94" s="7">
        <v>1.03446104681881</v>
      </c>
      <c r="T94" s="7">
        <v>1.02636152927324</v>
      </c>
      <c r="U94" s="7">
        <v>1.04262448159296</v>
      </c>
      <c r="X94" s="10"/>
      <c r="Y94" s="28"/>
      <c r="Z94" s="28"/>
      <c r="AA94" s="28"/>
      <c r="AB94" s="28"/>
      <c r="AC94" s="28"/>
      <c r="AD94" s="28"/>
      <c r="AE94" s="28"/>
      <c r="AF94" s="28"/>
      <c r="AG94" s="11"/>
      <c r="AI94" s="10"/>
      <c r="AJ94" s="28"/>
      <c r="AK94" s="28"/>
      <c r="AL94" s="28"/>
      <c r="AM94" s="28"/>
      <c r="AN94" s="28"/>
      <c r="AO94" s="28"/>
      <c r="AP94" s="28"/>
      <c r="AQ94" s="28"/>
      <c r="AR94" s="11"/>
    </row>
    <row r="95" spans="1:54" x14ac:dyDescent="0.2">
      <c r="A95" t="s">
        <v>87</v>
      </c>
      <c r="B95" t="s">
        <v>114</v>
      </c>
      <c r="C95" t="s">
        <v>115</v>
      </c>
      <c r="D95">
        <v>1</v>
      </c>
      <c r="E95">
        <v>3.3168032786885203E-2</v>
      </c>
      <c r="F95">
        <v>4.0069180327868903E-3</v>
      </c>
      <c r="G95" s="8">
        <v>1.2558569083405299E-16</v>
      </c>
      <c r="H95" t="s">
        <v>71</v>
      </c>
      <c r="I95" t="s">
        <v>71</v>
      </c>
      <c r="J95" t="s">
        <v>71</v>
      </c>
      <c r="K95" s="7" t="s">
        <v>71</v>
      </c>
      <c r="L95" s="7" t="s">
        <v>71</v>
      </c>
      <c r="M95" s="7" t="s">
        <v>71</v>
      </c>
      <c r="N95" s="7" t="s">
        <v>71</v>
      </c>
      <c r="O95" t="s">
        <v>71</v>
      </c>
      <c r="P95" t="s">
        <v>114</v>
      </c>
      <c r="Q95" t="s">
        <v>115</v>
      </c>
      <c r="R95" t="s">
        <v>126</v>
      </c>
      <c r="S95" s="7">
        <v>1.03372422421078</v>
      </c>
      <c r="T95" s="7">
        <v>1.02563760560399</v>
      </c>
      <c r="U95" s="7">
        <v>1.0418746015956499</v>
      </c>
      <c r="X95" s="10"/>
      <c r="Y95" s="28"/>
      <c r="Z95" s="28"/>
      <c r="AA95" s="28"/>
      <c r="AB95" s="28"/>
      <c r="AC95" s="28"/>
      <c r="AD95" s="28"/>
      <c r="AE95" s="28"/>
      <c r="AF95" s="28"/>
      <c r="AG95" s="11"/>
      <c r="AI95" s="10"/>
      <c r="AJ95" s="28"/>
      <c r="AK95" s="28"/>
      <c r="AL95" s="28"/>
      <c r="AM95" s="28"/>
      <c r="AN95" s="28"/>
      <c r="AO95" s="28"/>
      <c r="AP95" s="28"/>
      <c r="AQ95" s="28"/>
      <c r="AR95" s="11"/>
    </row>
    <row r="96" spans="1:54" x14ac:dyDescent="0.2">
      <c r="A96" t="s">
        <v>87</v>
      </c>
      <c r="B96" t="s">
        <v>114</v>
      </c>
      <c r="C96" t="s">
        <v>115</v>
      </c>
      <c r="D96">
        <v>1</v>
      </c>
      <c r="E96">
        <v>3.2699487179487202E-2</v>
      </c>
      <c r="F96">
        <v>3.1415000000000002E-3</v>
      </c>
      <c r="G96" s="8">
        <v>2.2587025565025501E-25</v>
      </c>
      <c r="H96" t="s">
        <v>71</v>
      </c>
      <c r="I96" t="s">
        <v>71</v>
      </c>
      <c r="J96" t="s">
        <v>71</v>
      </c>
      <c r="K96" s="7" t="s">
        <v>71</v>
      </c>
      <c r="L96" s="7" t="s">
        <v>71</v>
      </c>
      <c r="M96" s="7" t="s">
        <v>71</v>
      </c>
      <c r="N96" s="7" t="s">
        <v>71</v>
      </c>
      <c r="O96" t="s">
        <v>71</v>
      </c>
      <c r="P96" t="s">
        <v>114</v>
      </c>
      <c r="Q96" t="s">
        <v>115</v>
      </c>
      <c r="R96" t="s">
        <v>127</v>
      </c>
      <c r="S96" s="7">
        <v>1.03323999071786</v>
      </c>
      <c r="T96" s="7">
        <v>1.02689752718401</v>
      </c>
      <c r="U96" s="7">
        <v>1.03962162743366</v>
      </c>
      <c r="X96" s="10"/>
      <c r="Y96" s="28"/>
      <c r="Z96" s="28"/>
      <c r="AA96" s="28"/>
      <c r="AB96" s="28"/>
      <c r="AC96" s="28"/>
      <c r="AD96" s="28"/>
      <c r="AE96" s="28"/>
      <c r="AF96" s="28"/>
      <c r="AG96" s="11"/>
      <c r="AI96" s="10"/>
      <c r="AJ96" s="28"/>
      <c r="AK96" s="28"/>
      <c r="AL96" s="28"/>
      <c r="AM96" s="28"/>
      <c r="AN96" s="28"/>
      <c r="AO96" s="28"/>
      <c r="AP96" s="28"/>
      <c r="AQ96" s="28"/>
      <c r="AR96" s="11"/>
    </row>
    <row r="97" spans="1:56" x14ac:dyDescent="0.2">
      <c r="A97" t="s">
        <v>87</v>
      </c>
      <c r="B97" t="s">
        <v>114</v>
      </c>
      <c r="C97" t="s">
        <v>115</v>
      </c>
      <c r="D97">
        <v>1</v>
      </c>
      <c r="E97">
        <v>1.94708E-2</v>
      </c>
      <c r="F97">
        <v>7.5873428571428597E-3</v>
      </c>
      <c r="G97" s="8">
        <v>1.02813243342265E-2</v>
      </c>
      <c r="H97" t="s">
        <v>71</v>
      </c>
      <c r="I97" t="s">
        <v>71</v>
      </c>
      <c r="J97" t="s">
        <v>71</v>
      </c>
      <c r="K97" s="7" t="s">
        <v>71</v>
      </c>
      <c r="L97" s="7" t="s">
        <v>71</v>
      </c>
      <c r="M97" s="7" t="s">
        <v>71</v>
      </c>
      <c r="N97" s="7" t="s">
        <v>71</v>
      </c>
      <c r="O97" t="s">
        <v>71</v>
      </c>
      <c r="P97" t="s">
        <v>114</v>
      </c>
      <c r="Q97" t="s">
        <v>115</v>
      </c>
      <c r="R97" t="s">
        <v>128</v>
      </c>
      <c r="S97" s="7">
        <v>1.0196615923074599</v>
      </c>
      <c r="T97" s="7">
        <v>1.00461020243406</v>
      </c>
      <c r="U97" s="7">
        <v>1.03493848689559</v>
      </c>
      <c r="X97" s="10"/>
      <c r="Y97" s="28"/>
      <c r="Z97" s="28"/>
      <c r="AA97" s="28"/>
      <c r="AB97" s="28"/>
      <c r="AC97" s="28"/>
      <c r="AD97" s="28"/>
      <c r="AE97" s="28"/>
      <c r="AF97" s="28"/>
      <c r="AG97" s="11"/>
      <c r="AI97" s="10"/>
      <c r="AJ97" s="28"/>
      <c r="AK97" s="28"/>
      <c r="AL97" s="28"/>
      <c r="AM97" s="28"/>
      <c r="AN97" s="28"/>
      <c r="AO97" s="28"/>
      <c r="AP97" s="28"/>
      <c r="AQ97" s="28"/>
      <c r="AR97" s="11"/>
    </row>
    <row r="98" spans="1:56" x14ac:dyDescent="0.2">
      <c r="A98" t="s">
        <v>87</v>
      </c>
      <c r="B98" t="s">
        <v>114</v>
      </c>
      <c r="C98" t="s">
        <v>115</v>
      </c>
      <c r="D98">
        <v>1</v>
      </c>
      <c r="E98">
        <v>3.0165833333333301E-2</v>
      </c>
      <c r="F98">
        <v>5.1553125000000002E-3</v>
      </c>
      <c r="G98" s="8">
        <v>4.8743085265051203E-9</v>
      </c>
      <c r="H98" t="s">
        <v>71</v>
      </c>
      <c r="I98" t="s">
        <v>71</v>
      </c>
      <c r="J98" t="s">
        <v>71</v>
      </c>
      <c r="K98" s="7" t="s">
        <v>71</v>
      </c>
      <c r="L98" s="7" t="s">
        <v>71</v>
      </c>
      <c r="M98" s="7" t="s">
        <v>71</v>
      </c>
      <c r="N98" s="7" t="s">
        <v>71</v>
      </c>
      <c r="O98" t="s">
        <v>71</v>
      </c>
      <c r="P98" t="s">
        <v>114</v>
      </c>
      <c r="Q98" t="s">
        <v>115</v>
      </c>
      <c r="R98" t="s">
        <v>129</v>
      </c>
      <c r="S98" s="7">
        <v>1.0306254318336201</v>
      </c>
      <c r="T98" s="7">
        <v>1.02026400356763</v>
      </c>
      <c r="U98" s="7">
        <v>1.04109208697749</v>
      </c>
      <c r="X98" s="10"/>
      <c r="Y98" s="28"/>
      <c r="Z98" s="28"/>
      <c r="AA98" s="28"/>
      <c r="AB98" s="28"/>
      <c r="AC98" s="28"/>
      <c r="AD98" s="28"/>
      <c r="AE98" s="28"/>
      <c r="AF98" s="28"/>
      <c r="AG98" s="11"/>
      <c r="AI98" s="10"/>
      <c r="AJ98" s="28"/>
      <c r="AK98" s="28"/>
      <c r="AL98" s="28"/>
      <c r="AM98" s="28"/>
      <c r="AN98" s="28"/>
      <c r="AO98" s="28"/>
      <c r="AP98" s="28"/>
      <c r="AQ98" s="28"/>
      <c r="AR98" s="11"/>
    </row>
    <row r="99" spans="1:56" x14ac:dyDescent="0.2">
      <c r="A99" t="s">
        <v>87</v>
      </c>
      <c r="B99" t="s">
        <v>114</v>
      </c>
      <c r="C99" t="s">
        <v>115</v>
      </c>
      <c r="D99">
        <v>1</v>
      </c>
      <c r="E99">
        <v>3.0335116279069801E-2</v>
      </c>
      <c r="F99">
        <v>5.6922325581395296E-3</v>
      </c>
      <c r="G99" s="8">
        <v>9.8639590378345606E-8</v>
      </c>
      <c r="H99" t="s">
        <v>71</v>
      </c>
      <c r="I99" t="s">
        <v>71</v>
      </c>
      <c r="J99" t="s">
        <v>71</v>
      </c>
      <c r="K99" s="7" t="s">
        <v>71</v>
      </c>
      <c r="L99" s="7" t="s">
        <v>71</v>
      </c>
      <c r="M99" s="7" t="s">
        <v>71</v>
      </c>
      <c r="N99" s="7" t="s">
        <v>71</v>
      </c>
      <c r="O99" t="s">
        <v>71</v>
      </c>
      <c r="P99" t="s">
        <v>114</v>
      </c>
      <c r="Q99" t="s">
        <v>115</v>
      </c>
      <c r="R99" t="s">
        <v>130</v>
      </c>
      <c r="S99" s="7">
        <v>1.03079991391068</v>
      </c>
      <c r="T99" s="7">
        <v>1.0193634261553199</v>
      </c>
      <c r="U99" s="7">
        <v>1.0423647104211</v>
      </c>
      <c r="X99" s="10"/>
      <c r="Y99" s="28"/>
      <c r="Z99" s="28"/>
      <c r="AA99" s="28"/>
      <c r="AB99" s="28"/>
      <c r="AC99" s="28"/>
      <c r="AD99" s="28"/>
      <c r="AE99" s="28"/>
      <c r="AF99" s="28"/>
      <c r="AG99" s="11"/>
      <c r="AI99" s="10"/>
      <c r="AJ99" s="28"/>
      <c r="AK99" s="28"/>
      <c r="AL99" s="28"/>
      <c r="AM99" s="28"/>
      <c r="AN99" s="28"/>
      <c r="AO99" s="28"/>
      <c r="AP99" s="28"/>
      <c r="AQ99" s="28"/>
      <c r="AR99" s="11"/>
    </row>
    <row r="100" spans="1:56" x14ac:dyDescent="0.2">
      <c r="A100" t="s">
        <v>87</v>
      </c>
      <c r="B100" t="s">
        <v>114</v>
      </c>
      <c r="C100" t="s">
        <v>115</v>
      </c>
      <c r="D100">
        <v>1</v>
      </c>
      <c r="E100">
        <v>3.2677777777777799E-2</v>
      </c>
      <c r="F100">
        <v>6.7708055555555603E-3</v>
      </c>
      <c r="G100" s="8">
        <v>1.3910954587967299E-6</v>
      </c>
      <c r="H100" t="s">
        <v>71</v>
      </c>
      <c r="I100" t="s">
        <v>71</v>
      </c>
      <c r="J100" t="s">
        <v>71</v>
      </c>
      <c r="K100" s="7" t="s">
        <v>71</v>
      </c>
      <c r="L100" s="7" t="s">
        <v>71</v>
      </c>
      <c r="M100" s="7" t="s">
        <v>71</v>
      </c>
      <c r="N100" s="7" t="s">
        <v>71</v>
      </c>
      <c r="O100" t="s">
        <v>71</v>
      </c>
      <c r="P100" t="s">
        <v>114</v>
      </c>
      <c r="Q100" t="s">
        <v>115</v>
      </c>
      <c r="R100" t="s">
        <v>131</v>
      </c>
      <c r="S100" s="7">
        <v>1.0332175599393201</v>
      </c>
      <c r="T100" s="7">
        <v>1.01959653884017</v>
      </c>
      <c r="U100" s="7">
        <v>1.04702054734446</v>
      </c>
      <c r="X100" s="10"/>
      <c r="Y100" s="28"/>
      <c r="Z100" s="28"/>
      <c r="AA100" s="28"/>
      <c r="AB100" s="28"/>
      <c r="AC100" s="28"/>
      <c r="AD100" s="28"/>
      <c r="AE100" s="28"/>
      <c r="AF100" s="28"/>
      <c r="AG100" s="11"/>
      <c r="AI100" s="10"/>
      <c r="AJ100" s="28"/>
      <c r="AK100" s="28"/>
      <c r="AL100" s="28"/>
      <c r="AM100" s="28"/>
      <c r="AN100" s="28"/>
      <c r="AO100" s="28"/>
      <c r="AP100" s="28"/>
      <c r="AQ100" s="28"/>
      <c r="AR100" s="11"/>
    </row>
    <row r="101" spans="1:56" x14ac:dyDescent="0.2">
      <c r="A101" t="s">
        <v>87</v>
      </c>
      <c r="B101" t="s">
        <v>114</v>
      </c>
      <c r="C101" t="s">
        <v>115</v>
      </c>
      <c r="D101">
        <v>1</v>
      </c>
      <c r="E101">
        <v>2.47E-2</v>
      </c>
      <c r="F101">
        <v>5.8013863636363601E-3</v>
      </c>
      <c r="G101" s="8">
        <v>2.0663046526929399E-5</v>
      </c>
      <c r="H101" t="s">
        <v>71</v>
      </c>
      <c r="I101" t="s">
        <v>71</v>
      </c>
      <c r="J101" t="s">
        <v>71</v>
      </c>
      <c r="K101" s="7" t="s">
        <v>71</v>
      </c>
      <c r="L101" s="7" t="s">
        <v>71</v>
      </c>
      <c r="M101" s="7" t="s">
        <v>71</v>
      </c>
      <c r="N101" s="7" t="s">
        <v>71</v>
      </c>
      <c r="O101" t="s">
        <v>71</v>
      </c>
      <c r="P101" t="s">
        <v>114</v>
      </c>
      <c r="Q101" t="s">
        <v>115</v>
      </c>
      <c r="R101" t="s">
        <v>132</v>
      </c>
      <c r="S101" s="7">
        <v>1.02500757212284</v>
      </c>
      <c r="T101" s="7">
        <v>1.0134185136368601</v>
      </c>
      <c r="U101" s="7">
        <v>1.0367291585573299</v>
      </c>
      <c r="X101" s="10"/>
      <c r="Y101" s="28"/>
      <c r="Z101" s="28"/>
      <c r="AA101" s="28"/>
      <c r="AB101" s="28"/>
      <c r="AC101" s="28"/>
      <c r="AD101" s="28"/>
      <c r="AE101" s="28"/>
      <c r="AF101" s="28"/>
      <c r="AG101" s="11"/>
      <c r="AI101" s="10"/>
      <c r="AJ101" s="28"/>
      <c r="AK101" s="28"/>
      <c r="AL101" s="28"/>
      <c r="AM101" s="28"/>
      <c r="AN101" s="28"/>
      <c r="AO101" s="28"/>
      <c r="AP101" s="28"/>
      <c r="AQ101" s="28"/>
      <c r="AR101" s="11"/>
    </row>
    <row r="102" spans="1:56" x14ac:dyDescent="0.2">
      <c r="A102" t="s">
        <v>87</v>
      </c>
      <c r="B102" t="s">
        <v>114</v>
      </c>
      <c r="C102" t="s">
        <v>115</v>
      </c>
      <c r="D102">
        <v>1</v>
      </c>
      <c r="E102">
        <v>3.9751702127659598E-2</v>
      </c>
      <c r="F102">
        <v>7.3065106382978699E-3</v>
      </c>
      <c r="G102" s="8">
        <v>5.3105488091922002E-8</v>
      </c>
      <c r="H102" t="s">
        <v>71</v>
      </c>
      <c r="I102" t="s">
        <v>71</v>
      </c>
      <c r="J102" t="s">
        <v>71</v>
      </c>
      <c r="K102" s="7" t="s">
        <v>71</v>
      </c>
      <c r="L102" s="7" t="s">
        <v>71</v>
      </c>
      <c r="M102" s="7" t="s">
        <v>71</v>
      </c>
      <c r="N102" s="7" t="s">
        <v>71</v>
      </c>
      <c r="O102" t="s">
        <v>71</v>
      </c>
      <c r="P102" t="s">
        <v>114</v>
      </c>
      <c r="Q102" t="s">
        <v>115</v>
      </c>
      <c r="R102" t="s">
        <v>133</v>
      </c>
      <c r="S102" s="7">
        <v>1.04055237517294</v>
      </c>
      <c r="T102" s="7">
        <v>1.0257570663508899</v>
      </c>
      <c r="U102" s="7">
        <v>1.0555610884845299</v>
      </c>
      <c r="X102" s="10"/>
      <c r="Y102" s="28"/>
      <c r="Z102" s="28"/>
      <c r="AA102" s="28"/>
      <c r="AB102" s="28"/>
      <c r="AC102" s="28"/>
      <c r="AD102" s="28"/>
      <c r="AE102" s="28"/>
      <c r="AF102" s="28"/>
      <c r="AG102" s="11"/>
      <c r="AI102" s="10"/>
      <c r="AJ102" s="28"/>
      <c r="AK102" s="28"/>
      <c r="AL102" s="28"/>
      <c r="AM102" s="28"/>
      <c r="AN102" s="28"/>
      <c r="AO102" s="28"/>
      <c r="AP102" s="28"/>
      <c r="AQ102" s="28"/>
      <c r="AR102" s="11"/>
    </row>
    <row r="103" spans="1:56" x14ac:dyDescent="0.2">
      <c r="A103" t="s">
        <v>87</v>
      </c>
      <c r="B103" t="s">
        <v>114</v>
      </c>
      <c r="C103" t="s">
        <v>115</v>
      </c>
      <c r="D103">
        <v>1</v>
      </c>
      <c r="E103">
        <v>3.00721052631579E-2</v>
      </c>
      <c r="F103">
        <v>6.6117105263157902E-3</v>
      </c>
      <c r="G103" s="8">
        <v>5.4078585267037802E-6</v>
      </c>
      <c r="H103" t="s">
        <v>71</v>
      </c>
      <c r="I103" t="s">
        <v>71</v>
      </c>
      <c r="J103" t="s">
        <v>71</v>
      </c>
      <c r="K103" s="7" t="s">
        <v>71</v>
      </c>
      <c r="L103" s="7" t="s">
        <v>71</v>
      </c>
      <c r="M103" s="7" t="s">
        <v>71</v>
      </c>
      <c r="N103" s="7" t="s">
        <v>71</v>
      </c>
      <c r="O103" t="s">
        <v>71</v>
      </c>
      <c r="P103" t="s">
        <v>114</v>
      </c>
      <c r="Q103" t="s">
        <v>115</v>
      </c>
      <c r="R103" t="s">
        <v>134</v>
      </c>
      <c r="S103" s="7">
        <v>1.03052883782768</v>
      </c>
      <c r="T103" s="7">
        <v>1.0172604215069201</v>
      </c>
      <c r="U103" s="7">
        <v>1.0439703178673601</v>
      </c>
      <c r="X103" s="10"/>
      <c r="Y103" s="28"/>
      <c r="Z103" s="28"/>
      <c r="AA103" s="28"/>
      <c r="AB103" s="28"/>
      <c r="AC103" s="28"/>
      <c r="AD103" s="28"/>
      <c r="AE103" s="28"/>
      <c r="AF103" s="28"/>
      <c r="AG103" s="11"/>
      <c r="AI103" s="10"/>
      <c r="AJ103" s="28"/>
      <c r="AK103" s="28"/>
      <c r="AL103" s="28"/>
      <c r="AM103" s="28"/>
      <c r="AN103" s="28"/>
      <c r="AO103" s="28"/>
      <c r="AP103" s="28"/>
      <c r="AQ103" s="28"/>
      <c r="AR103" s="11"/>
    </row>
    <row r="104" spans="1:56" ht="17" thickBot="1" x14ac:dyDescent="0.25">
      <c r="A104" t="s">
        <v>87</v>
      </c>
      <c r="B104" t="s">
        <v>114</v>
      </c>
      <c r="C104" t="s">
        <v>115</v>
      </c>
      <c r="D104">
        <v>1</v>
      </c>
      <c r="E104">
        <v>1.69029565217391E-2</v>
      </c>
      <c r="F104">
        <v>5.9149565217391301E-3</v>
      </c>
      <c r="G104" s="8">
        <v>4.2677244019487803E-3</v>
      </c>
      <c r="H104" t="s">
        <v>71</v>
      </c>
      <c r="I104" t="s">
        <v>71</v>
      </c>
      <c r="J104" t="s">
        <v>71</v>
      </c>
      <c r="K104" s="7" t="s">
        <v>71</v>
      </c>
      <c r="L104" s="7" t="s">
        <v>71</v>
      </c>
      <c r="M104" s="7" t="s">
        <v>71</v>
      </c>
      <c r="N104" s="7" t="s">
        <v>71</v>
      </c>
      <c r="O104" t="s">
        <v>71</v>
      </c>
      <c r="P104" t="s">
        <v>114</v>
      </c>
      <c r="Q104" t="s">
        <v>115</v>
      </c>
      <c r="R104" t="s">
        <v>135</v>
      </c>
      <c r="S104" s="7">
        <v>1.01704661979456</v>
      </c>
      <c r="T104" s="7">
        <v>1.0053237628684799</v>
      </c>
      <c r="U104" s="7">
        <v>1.0289061743493899</v>
      </c>
      <c r="X104" s="13"/>
      <c r="Y104" s="14"/>
      <c r="Z104" s="14"/>
      <c r="AA104" s="14"/>
      <c r="AB104" s="14"/>
      <c r="AC104" s="14"/>
      <c r="AD104" s="14"/>
      <c r="AE104" s="14"/>
      <c r="AF104" s="14"/>
      <c r="AG104" s="15"/>
      <c r="AI104" s="13"/>
      <c r="AJ104" s="14"/>
      <c r="AK104" s="14"/>
      <c r="AL104" s="14"/>
      <c r="AM104" s="14"/>
      <c r="AN104" s="14"/>
      <c r="AO104" s="14"/>
      <c r="AP104" s="14"/>
      <c r="AQ104" s="14"/>
      <c r="AR104" s="15"/>
    </row>
    <row r="105" spans="1:56" x14ac:dyDescent="0.2">
      <c r="G105" s="8"/>
      <c r="K105" s="7"/>
      <c r="L105" s="7"/>
      <c r="M105" s="7"/>
      <c r="N105" s="7"/>
      <c r="S105" s="7"/>
      <c r="T105" s="7"/>
      <c r="U105" s="7"/>
      <c r="X105" s="28"/>
      <c r="AG105" s="28"/>
      <c r="AI105" s="28"/>
      <c r="AR105" s="28"/>
    </row>
    <row r="106" spans="1:56" x14ac:dyDescent="0.2">
      <c r="G106" s="8"/>
      <c r="K106" s="7"/>
      <c r="L106" s="7"/>
      <c r="M106" s="7"/>
      <c r="N106" s="7"/>
      <c r="S106" s="7"/>
      <c r="T106" s="7"/>
      <c r="U106" s="7"/>
      <c r="X106" s="28"/>
      <c r="AG106" s="28"/>
      <c r="AI106" s="28"/>
      <c r="AR106" s="28"/>
    </row>
    <row r="107" spans="1:56" x14ac:dyDescent="0.2">
      <c r="G107" s="8"/>
      <c r="K107" s="7"/>
      <c r="L107" s="7"/>
      <c r="M107" s="7"/>
      <c r="N107" s="7"/>
      <c r="S107" s="7"/>
      <c r="T107" s="7"/>
      <c r="U107" s="7"/>
      <c r="X107" s="28"/>
      <c r="AG107" s="28"/>
      <c r="AI107" s="28"/>
      <c r="AR107" s="28"/>
    </row>
    <row r="108" spans="1:56" x14ac:dyDescent="0.2">
      <c r="G108" s="8"/>
      <c r="K108" s="7"/>
      <c r="L108" s="7"/>
      <c r="M108" s="7"/>
      <c r="N108" s="7"/>
      <c r="S108" s="7"/>
      <c r="T108" s="7"/>
      <c r="U108" s="7"/>
      <c r="X108" s="28"/>
      <c r="AG108" s="28"/>
      <c r="AI108" s="28"/>
      <c r="AR108" s="28"/>
    </row>
    <row r="110" spans="1:56" ht="17" thickBot="1" x14ac:dyDescent="0.25">
      <c r="A110" s="5" t="s">
        <v>9</v>
      </c>
      <c r="G110" s="8"/>
      <c r="J110" s="8"/>
      <c r="P110" s="7"/>
      <c r="Q110" s="7"/>
      <c r="R110" s="7"/>
      <c r="T110" s="8"/>
      <c r="AF110" s="7"/>
      <c r="AG110" s="7"/>
      <c r="AH110" s="7"/>
    </row>
    <row r="111" spans="1:56" ht="17" thickBot="1" x14ac:dyDescent="0.25">
      <c r="A111" t="s">
        <v>26</v>
      </c>
      <c r="B111" t="s">
        <v>27</v>
      </c>
      <c r="C111" t="s">
        <v>28</v>
      </c>
      <c r="D111" t="s">
        <v>29</v>
      </c>
      <c r="E111" t="s">
        <v>30</v>
      </c>
      <c r="F111" t="s">
        <v>31</v>
      </c>
      <c r="G111" s="8" t="s">
        <v>32</v>
      </c>
      <c r="H111" t="s">
        <v>33</v>
      </c>
      <c r="I111" t="s">
        <v>34</v>
      </c>
      <c r="J111" s="8" t="s">
        <v>35</v>
      </c>
      <c r="K111" t="s">
        <v>36</v>
      </c>
      <c r="L111" t="s">
        <v>38</v>
      </c>
      <c r="M111" t="s">
        <v>39</v>
      </c>
      <c r="N111" t="s">
        <v>40</v>
      </c>
      <c r="O111" t="s">
        <v>37</v>
      </c>
      <c r="P111" s="7" t="s">
        <v>41</v>
      </c>
      <c r="Q111" s="7" t="s">
        <v>42</v>
      </c>
      <c r="R111" s="7" t="s">
        <v>43</v>
      </c>
      <c r="S111" t="s">
        <v>44</v>
      </c>
      <c r="T111" s="8" t="s">
        <v>45</v>
      </c>
      <c r="U111" t="s">
        <v>46</v>
      </c>
      <c r="V111" t="s">
        <v>47</v>
      </c>
      <c r="W111" t="s">
        <v>48</v>
      </c>
      <c r="X111" t="s">
        <v>53</v>
      </c>
      <c r="Y111" t="s">
        <v>56</v>
      </c>
      <c r="Z111" t="s">
        <v>51</v>
      </c>
      <c r="AA111" t="s">
        <v>50</v>
      </c>
      <c r="AB111" t="s">
        <v>54</v>
      </c>
      <c r="AC111" t="s">
        <v>55</v>
      </c>
      <c r="AD111" t="s">
        <v>49</v>
      </c>
      <c r="AE111" t="s">
        <v>52</v>
      </c>
      <c r="AF111" s="7" t="s">
        <v>57</v>
      </c>
      <c r="AG111" s="7" t="s">
        <v>58</v>
      </c>
      <c r="AH111" s="7" t="s">
        <v>59</v>
      </c>
      <c r="AJ111" s="34" t="s">
        <v>63</v>
      </c>
      <c r="AK111" s="35"/>
      <c r="AL111" s="35"/>
      <c r="AM111" s="35"/>
      <c r="AN111" s="35"/>
      <c r="AO111" s="35"/>
      <c r="AP111" s="35"/>
      <c r="AQ111" s="35"/>
      <c r="AR111" s="35"/>
      <c r="AS111" s="36"/>
      <c r="AU111" s="34" t="s">
        <v>64</v>
      </c>
      <c r="AV111" s="35"/>
      <c r="AW111" s="35"/>
      <c r="AX111" s="35"/>
      <c r="AY111" s="35"/>
      <c r="AZ111" s="35"/>
      <c r="BA111" s="35"/>
      <c r="BB111" s="35"/>
      <c r="BC111" s="35"/>
      <c r="BD111" s="36"/>
    </row>
    <row r="112" spans="1:56" x14ac:dyDescent="0.2">
      <c r="A112" t="s">
        <v>66</v>
      </c>
      <c r="B112" t="s">
        <v>136</v>
      </c>
      <c r="C112" t="s">
        <v>106</v>
      </c>
      <c r="D112">
        <v>6</v>
      </c>
      <c r="E112">
        <v>-5.6527565873556798E-2</v>
      </c>
      <c r="F112">
        <v>6.5053333574890598E-2</v>
      </c>
      <c r="G112" s="8">
        <v>0.38487892200242202</v>
      </c>
      <c r="H112">
        <v>3.8052065958058501</v>
      </c>
      <c r="I112">
        <v>5</v>
      </c>
      <c r="J112" s="8">
        <v>0.57778839036210194</v>
      </c>
      <c r="K112" t="s">
        <v>137</v>
      </c>
      <c r="L112">
        <v>34840</v>
      </c>
      <c r="M112">
        <v>114981</v>
      </c>
      <c r="N112">
        <v>22885922</v>
      </c>
      <c r="O112" t="s">
        <v>138</v>
      </c>
      <c r="P112" s="7" t="s">
        <v>71</v>
      </c>
      <c r="Q112" s="7" t="s">
        <v>71</v>
      </c>
      <c r="R112" s="7" t="s">
        <v>71</v>
      </c>
      <c r="S112" t="s">
        <v>71</v>
      </c>
      <c r="T112" s="8" t="s">
        <v>71</v>
      </c>
      <c r="U112">
        <v>24</v>
      </c>
      <c r="V112">
        <v>1055</v>
      </c>
      <c r="W112" t="s">
        <v>139</v>
      </c>
      <c r="X112" t="s">
        <v>140</v>
      </c>
      <c r="Y112" t="s">
        <v>141</v>
      </c>
      <c r="Z112">
        <v>127904</v>
      </c>
      <c r="AA112">
        <v>149821</v>
      </c>
      <c r="AB112" t="s">
        <v>142</v>
      </c>
      <c r="AC112" t="s">
        <v>143</v>
      </c>
      <c r="AD112" t="s">
        <v>136</v>
      </c>
      <c r="AE112">
        <v>2012</v>
      </c>
      <c r="AF112" s="7">
        <v>0.94504043327099596</v>
      </c>
      <c r="AG112" s="7">
        <v>0.83190909938190805</v>
      </c>
      <c r="AH112" s="7">
        <v>1.07355649935863</v>
      </c>
      <c r="AJ112" s="10"/>
      <c r="AK112" s="28"/>
      <c r="AL112" s="28"/>
      <c r="AM112" s="28"/>
      <c r="AN112" s="28"/>
      <c r="AO112" s="28"/>
      <c r="AP112" s="28"/>
      <c r="AQ112" s="28"/>
      <c r="AR112" s="28"/>
      <c r="AS112" s="11"/>
      <c r="AU112" s="10"/>
      <c r="AV112" s="28"/>
      <c r="AW112" s="28"/>
      <c r="AX112" s="28"/>
      <c r="AY112" s="28"/>
      <c r="AZ112" s="28"/>
      <c r="BA112" s="28"/>
      <c r="BB112" s="28"/>
      <c r="BC112" s="28"/>
      <c r="BD112" s="11"/>
    </row>
    <row r="113" spans="1:69" x14ac:dyDescent="0.2">
      <c r="A113" t="s">
        <v>79</v>
      </c>
      <c r="B113" t="s">
        <v>136</v>
      </c>
      <c r="C113" t="s">
        <v>106</v>
      </c>
      <c r="D113">
        <v>6</v>
      </c>
      <c r="E113">
        <v>-0.10535351902435799</v>
      </c>
      <c r="F113">
        <v>0.116763432366532</v>
      </c>
      <c r="G113" s="8">
        <v>0.41792741455065102</v>
      </c>
      <c r="H113">
        <v>3.5516399276036998</v>
      </c>
      <c r="I113">
        <v>4</v>
      </c>
      <c r="J113" s="8">
        <v>0.47006994424924597</v>
      </c>
      <c r="K113" t="s">
        <v>137</v>
      </c>
      <c r="L113">
        <v>34840</v>
      </c>
      <c r="M113">
        <v>114981</v>
      </c>
      <c r="N113">
        <v>22885922</v>
      </c>
      <c r="O113" t="s">
        <v>138</v>
      </c>
      <c r="P113" s="7">
        <v>5.0361592547238697E-3</v>
      </c>
      <c r="Q113" s="7">
        <v>1.0001229032931E-2</v>
      </c>
      <c r="R113" s="7">
        <v>-1.4566249649820799E-2</v>
      </c>
      <c r="S113">
        <v>2.4638568159268601E-2</v>
      </c>
      <c r="T113" s="8">
        <v>0.64104169972455904</v>
      </c>
      <c r="U113">
        <v>24</v>
      </c>
      <c r="V113">
        <v>1055</v>
      </c>
      <c r="W113" t="s">
        <v>139</v>
      </c>
      <c r="X113" t="s">
        <v>140</v>
      </c>
      <c r="Y113" t="s">
        <v>141</v>
      </c>
      <c r="Z113">
        <v>127904</v>
      </c>
      <c r="AA113">
        <v>149821</v>
      </c>
      <c r="AB113" t="s">
        <v>142</v>
      </c>
      <c r="AC113" t="s">
        <v>143</v>
      </c>
      <c r="AD113" t="s">
        <v>136</v>
      </c>
      <c r="AE113">
        <v>2012</v>
      </c>
      <c r="AF113" s="7">
        <v>0.90000629699214996</v>
      </c>
      <c r="AG113" s="7">
        <v>0.71590353663866502</v>
      </c>
      <c r="AH113" s="7">
        <v>1.13145318212662</v>
      </c>
      <c r="AJ113" s="10"/>
      <c r="AK113" s="28"/>
      <c r="AL113" s="28"/>
      <c r="AM113" s="28"/>
      <c r="AN113" s="28"/>
      <c r="AO113" s="28"/>
      <c r="AP113" s="28"/>
      <c r="AQ113" s="28"/>
      <c r="AR113" s="28"/>
      <c r="AS113" s="11"/>
      <c r="AU113" s="10"/>
      <c r="AV113" s="28"/>
      <c r="AW113" s="28"/>
      <c r="AX113" s="28"/>
      <c r="AY113" s="28"/>
      <c r="AZ113" s="28"/>
      <c r="BA113" s="28"/>
      <c r="BB113" s="28"/>
      <c r="BC113" s="28"/>
      <c r="BD113" s="11"/>
    </row>
    <row r="114" spans="1:69" x14ac:dyDescent="0.2">
      <c r="A114" t="s">
        <v>81</v>
      </c>
      <c r="B114" t="s">
        <v>136</v>
      </c>
      <c r="C114" t="s">
        <v>106</v>
      </c>
      <c r="D114">
        <v>6</v>
      </c>
      <c r="E114">
        <v>-5.2913735973489702E-2</v>
      </c>
      <c r="F114">
        <v>7.6670396400959198E-2</v>
      </c>
      <c r="G114" s="8">
        <v>0.49010263562432199</v>
      </c>
      <c r="H114" t="s">
        <v>71</v>
      </c>
      <c r="I114" t="s">
        <v>71</v>
      </c>
      <c r="J114" s="8" t="s">
        <v>71</v>
      </c>
      <c r="K114" t="s">
        <v>137</v>
      </c>
      <c r="L114">
        <v>34840</v>
      </c>
      <c r="M114">
        <v>114981</v>
      </c>
      <c r="N114">
        <v>22885922</v>
      </c>
      <c r="O114" t="s">
        <v>138</v>
      </c>
      <c r="P114" s="7" t="s">
        <v>71</v>
      </c>
      <c r="Q114" s="7" t="s">
        <v>71</v>
      </c>
      <c r="R114" s="7" t="s">
        <v>71</v>
      </c>
      <c r="S114" t="s">
        <v>71</v>
      </c>
      <c r="T114" s="8" t="s">
        <v>71</v>
      </c>
      <c r="U114">
        <v>24</v>
      </c>
      <c r="V114">
        <v>1055</v>
      </c>
      <c r="W114" t="s">
        <v>139</v>
      </c>
      <c r="X114" t="s">
        <v>140</v>
      </c>
      <c r="Y114" t="s">
        <v>141</v>
      </c>
      <c r="Z114">
        <v>127904</v>
      </c>
      <c r="AA114">
        <v>149821</v>
      </c>
      <c r="AB114" t="s">
        <v>142</v>
      </c>
      <c r="AC114" t="s">
        <v>143</v>
      </c>
      <c r="AD114" t="s">
        <v>136</v>
      </c>
      <c r="AE114">
        <v>2012</v>
      </c>
      <c r="AF114" s="7">
        <v>0.94846182708961502</v>
      </c>
      <c r="AG114" s="7">
        <v>0.81612502983424096</v>
      </c>
      <c r="AH114" s="7">
        <v>1.1022573803782001</v>
      </c>
      <c r="AJ114" s="10"/>
      <c r="AK114" s="28"/>
      <c r="AL114" s="28"/>
      <c r="AM114" s="28"/>
      <c r="AN114" s="28"/>
      <c r="AO114" s="28"/>
      <c r="AP114" s="28"/>
      <c r="AQ114" s="28"/>
      <c r="AR114" s="28"/>
      <c r="AS114" s="11"/>
      <c r="AU114" s="10"/>
      <c r="AV114" s="28"/>
      <c r="AW114" s="28"/>
      <c r="AX114" s="28"/>
      <c r="AY114" s="28"/>
      <c r="AZ114" s="28"/>
      <c r="BA114" s="28"/>
      <c r="BB114" s="28"/>
      <c r="BC114" s="28"/>
      <c r="BD114" s="11"/>
    </row>
    <row r="115" spans="1:69" x14ac:dyDescent="0.2">
      <c r="A115" t="s">
        <v>83</v>
      </c>
      <c r="B115" t="s">
        <v>136</v>
      </c>
      <c r="C115" t="s">
        <v>106</v>
      </c>
      <c r="D115">
        <v>6</v>
      </c>
      <c r="E115">
        <v>-5.54612729066025E-2</v>
      </c>
      <c r="F115">
        <v>8.02177682530342E-2</v>
      </c>
      <c r="G115" s="8">
        <v>0.52010681903122202</v>
      </c>
      <c r="H115" t="s">
        <v>71</v>
      </c>
      <c r="I115" t="s">
        <v>71</v>
      </c>
      <c r="J115" s="8" t="s">
        <v>71</v>
      </c>
      <c r="K115" t="s">
        <v>137</v>
      </c>
      <c r="L115">
        <v>34840</v>
      </c>
      <c r="M115">
        <v>114981</v>
      </c>
      <c r="N115">
        <v>22885922</v>
      </c>
      <c r="O115" t="s">
        <v>138</v>
      </c>
      <c r="P115" s="7" t="s">
        <v>71</v>
      </c>
      <c r="Q115" s="7" t="s">
        <v>71</v>
      </c>
      <c r="R115" s="7" t="s">
        <v>71</v>
      </c>
      <c r="S115" t="s">
        <v>71</v>
      </c>
      <c r="T115" s="8" t="s">
        <v>71</v>
      </c>
      <c r="U115">
        <v>24</v>
      </c>
      <c r="V115">
        <v>1055</v>
      </c>
      <c r="W115" t="s">
        <v>139</v>
      </c>
      <c r="X115" t="s">
        <v>140</v>
      </c>
      <c r="Y115" t="s">
        <v>141</v>
      </c>
      <c r="Z115">
        <v>127904</v>
      </c>
      <c r="AA115">
        <v>149821</v>
      </c>
      <c r="AB115" t="s">
        <v>142</v>
      </c>
      <c r="AC115" t="s">
        <v>143</v>
      </c>
      <c r="AD115" t="s">
        <v>136</v>
      </c>
      <c r="AE115">
        <v>2012</v>
      </c>
      <c r="AF115" s="7">
        <v>0.94604866067584803</v>
      </c>
      <c r="AG115" s="7">
        <v>0.80840824149417601</v>
      </c>
      <c r="AH115" s="7">
        <v>1.10712387928199</v>
      </c>
      <c r="AJ115" s="10"/>
      <c r="AK115" s="28"/>
      <c r="AL115" s="28"/>
      <c r="AM115" s="28"/>
      <c r="AN115" s="28"/>
      <c r="AO115" s="28"/>
      <c r="AP115" s="28"/>
      <c r="AQ115" s="28"/>
      <c r="AR115" s="28"/>
      <c r="AS115" s="11"/>
      <c r="AU115" s="10"/>
      <c r="AV115" s="28"/>
      <c r="AW115" s="28"/>
      <c r="AX115" s="28"/>
      <c r="AY115" s="28"/>
      <c r="AZ115" s="28"/>
      <c r="BA115" s="28"/>
      <c r="BB115" s="28"/>
      <c r="BC115" s="28"/>
      <c r="BD115" s="11"/>
    </row>
    <row r="116" spans="1:69" x14ac:dyDescent="0.2">
      <c r="A116" t="s">
        <v>85</v>
      </c>
      <c r="B116" t="s">
        <v>136</v>
      </c>
      <c r="C116" t="s">
        <v>106</v>
      </c>
      <c r="D116">
        <v>6</v>
      </c>
      <c r="E116">
        <v>6.0429080220419297E-2</v>
      </c>
      <c r="F116">
        <v>0.113262767073929</v>
      </c>
      <c r="G116" s="8">
        <v>0.61652218242981704</v>
      </c>
      <c r="H116" t="s">
        <v>71</v>
      </c>
      <c r="I116" t="s">
        <v>71</v>
      </c>
      <c r="J116" s="8" t="s">
        <v>71</v>
      </c>
      <c r="K116" t="s">
        <v>137</v>
      </c>
      <c r="L116">
        <v>34840</v>
      </c>
      <c r="M116">
        <v>114981</v>
      </c>
      <c r="N116">
        <v>22885922</v>
      </c>
      <c r="O116" t="s">
        <v>138</v>
      </c>
      <c r="P116" s="7" t="s">
        <v>71</v>
      </c>
      <c r="Q116" s="7" t="s">
        <v>71</v>
      </c>
      <c r="R116" s="7" t="s">
        <v>71</v>
      </c>
      <c r="S116" t="s">
        <v>71</v>
      </c>
      <c r="T116" s="8" t="s">
        <v>71</v>
      </c>
      <c r="U116">
        <v>24</v>
      </c>
      <c r="V116">
        <v>1055</v>
      </c>
      <c r="W116" t="s">
        <v>139</v>
      </c>
      <c r="X116" t="s">
        <v>140</v>
      </c>
      <c r="Y116" t="s">
        <v>141</v>
      </c>
      <c r="Z116">
        <v>127904</v>
      </c>
      <c r="AA116">
        <v>149821</v>
      </c>
      <c r="AB116" t="s">
        <v>142</v>
      </c>
      <c r="AC116" t="s">
        <v>143</v>
      </c>
      <c r="AD116" t="s">
        <v>136</v>
      </c>
      <c r="AE116">
        <v>2012</v>
      </c>
      <c r="AF116" s="7">
        <v>1.06229225736606</v>
      </c>
      <c r="AG116" s="7">
        <v>0.85081042441562904</v>
      </c>
      <c r="AH116" s="7">
        <v>1.3263411068746001</v>
      </c>
      <c r="AJ116" s="10"/>
      <c r="AK116" s="28"/>
      <c r="AL116" s="28"/>
      <c r="AM116" s="28"/>
      <c r="AN116" s="28"/>
      <c r="AO116" s="28"/>
      <c r="AP116" s="28"/>
      <c r="AQ116" s="28"/>
      <c r="AR116" s="28"/>
      <c r="AS116" s="11"/>
      <c r="AU116" s="10"/>
      <c r="AV116" s="28"/>
      <c r="AW116" s="28"/>
      <c r="AX116" s="28"/>
      <c r="AY116" s="28"/>
      <c r="AZ116" s="28"/>
      <c r="BA116" s="28"/>
      <c r="BB116" s="28"/>
      <c r="BC116" s="28"/>
      <c r="BD116" s="11"/>
    </row>
    <row r="117" spans="1:69" x14ac:dyDescent="0.2">
      <c r="A117" t="s">
        <v>87</v>
      </c>
      <c r="B117" t="s">
        <v>136</v>
      </c>
      <c r="C117" t="s">
        <v>106</v>
      </c>
      <c r="D117">
        <v>1</v>
      </c>
      <c r="E117">
        <v>2.3481867797180801E-2</v>
      </c>
      <c r="F117">
        <v>0.13044648084538599</v>
      </c>
      <c r="G117" s="8">
        <v>0.85714353330026005</v>
      </c>
      <c r="H117" t="s">
        <v>71</v>
      </c>
      <c r="I117" t="s">
        <v>71</v>
      </c>
      <c r="J117" s="8" t="s">
        <v>71</v>
      </c>
      <c r="K117" t="s">
        <v>137</v>
      </c>
      <c r="L117">
        <v>34840</v>
      </c>
      <c r="M117">
        <v>114981</v>
      </c>
      <c r="N117">
        <v>22885922</v>
      </c>
      <c r="O117" t="s">
        <v>138</v>
      </c>
      <c r="P117" s="7" t="s">
        <v>71</v>
      </c>
      <c r="Q117" s="7" t="s">
        <v>71</v>
      </c>
      <c r="R117" s="7" t="s">
        <v>71</v>
      </c>
      <c r="S117" t="s">
        <v>71</v>
      </c>
      <c r="T117" s="8" t="s">
        <v>71</v>
      </c>
      <c r="U117">
        <v>24</v>
      </c>
      <c r="V117">
        <v>1055</v>
      </c>
      <c r="W117" t="s">
        <v>123</v>
      </c>
      <c r="X117" t="s">
        <v>140</v>
      </c>
      <c r="Y117" t="s">
        <v>141</v>
      </c>
      <c r="Z117">
        <v>127904</v>
      </c>
      <c r="AA117">
        <v>149821</v>
      </c>
      <c r="AB117" t="s">
        <v>142</v>
      </c>
      <c r="AC117" t="s">
        <v>143</v>
      </c>
      <c r="AD117" t="s">
        <v>136</v>
      </c>
      <c r="AE117">
        <v>2012</v>
      </c>
      <c r="AF117" s="7">
        <v>1.0237597375591301</v>
      </c>
      <c r="AG117" s="7">
        <v>0.79279291343553104</v>
      </c>
      <c r="AH117" s="7">
        <v>1.3220148445895199</v>
      </c>
      <c r="AJ117" s="10"/>
      <c r="AK117" s="28"/>
      <c r="AL117" s="28"/>
      <c r="AM117" s="28"/>
      <c r="AN117" s="28"/>
      <c r="AO117" s="28"/>
      <c r="AP117" s="28"/>
      <c r="AQ117" s="28"/>
      <c r="AR117" s="28"/>
      <c r="AS117" s="11"/>
      <c r="AU117" s="10"/>
      <c r="AV117" s="28"/>
      <c r="AW117" s="28"/>
      <c r="AX117" s="28"/>
      <c r="AY117" s="28"/>
      <c r="AZ117" s="28"/>
      <c r="BA117" s="28"/>
      <c r="BB117" s="28"/>
      <c r="BC117" s="28"/>
      <c r="BD117" s="11"/>
    </row>
    <row r="118" spans="1:69" x14ac:dyDescent="0.2">
      <c r="A118" t="s">
        <v>87</v>
      </c>
      <c r="B118" t="s">
        <v>136</v>
      </c>
      <c r="C118" t="s">
        <v>106</v>
      </c>
      <c r="D118">
        <v>1</v>
      </c>
      <c r="E118">
        <v>0.17317759744509101</v>
      </c>
      <c r="F118">
        <v>0.33115938112450399</v>
      </c>
      <c r="G118" s="8">
        <v>0.60101367358497804</v>
      </c>
      <c r="H118" t="s">
        <v>71</v>
      </c>
      <c r="I118" t="s">
        <v>71</v>
      </c>
      <c r="J118" s="8" t="s">
        <v>71</v>
      </c>
      <c r="K118" t="s">
        <v>137</v>
      </c>
      <c r="L118">
        <v>34840</v>
      </c>
      <c r="M118">
        <v>114981</v>
      </c>
      <c r="N118">
        <v>22885922</v>
      </c>
      <c r="O118" t="s">
        <v>138</v>
      </c>
      <c r="P118" s="7" t="s">
        <v>71</v>
      </c>
      <c r="Q118" s="7" t="s">
        <v>71</v>
      </c>
      <c r="R118" s="7" t="s">
        <v>71</v>
      </c>
      <c r="S118" t="s">
        <v>71</v>
      </c>
      <c r="T118" s="8" t="s">
        <v>71</v>
      </c>
      <c r="U118">
        <v>24</v>
      </c>
      <c r="V118">
        <v>1055</v>
      </c>
      <c r="W118" t="s">
        <v>131</v>
      </c>
      <c r="X118" t="s">
        <v>140</v>
      </c>
      <c r="Y118" t="s">
        <v>141</v>
      </c>
      <c r="Z118">
        <v>127904</v>
      </c>
      <c r="AA118">
        <v>149821</v>
      </c>
      <c r="AB118" t="s">
        <v>142</v>
      </c>
      <c r="AC118" t="s">
        <v>143</v>
      </c>
      <c r="AD118" t="s">
        <v>136</v>
      </c>
      <c r="AE118">
        <v>2012</v>
      </c>
      <c r="AF118" s="7">
        <v>1.18907726341689</v>
      </c>
      <c r="AG118" s="7">
        <v>0.62132884909102204</v>
      </c>
      <c r="AH118" s="7">
        <v>2.2756141782945898</v>
      </c>
      <c r="AJ118" s="10"/>
      <c r="AK118" s="28"/>
      <c r="AL118" s="28"/>
      <c r="AM118" s="28"/>
      <c r="AN118" s="28"/>
      <c r="AO118" s="28"/>
      <c r="AP118" s="28"/>
      <c r="AQ118" s="28"/>
      <c r="AR118" s="28"/>
      <c r="AS118" s="11"/>
      <c r="AU118" s="10"/>
      <c r="AV118" s="28"/>
      <c r="AW118" s="28"/>
      <c r="AX118" s="28"/>
      <c r="AY118" s="28"/>
      <c r="AZ118" s="28"/>
      <c r="BA118" s="28"/>
      <c r="BB118" s="28"/>
      <c r="BC118" s="28"/>
      <c r="BD118" s="11"/>
    </row>
    <row r="119" spans="1:69" x14ac:dyDescent="0.2">
      <c r="A119" t="s">
        <v>87</v>
      </c>
      <c r="B119" t="s">
        <v>136</v>
      </c>
      <c r="C119" t="s">
        <v>106</v>
      </c>
      <c r="D119">
        <v>1</v>
      </c>
      <c r="E119">
        <v>-0.36663877040549903</v>
      </c>
      <c r="F119">
        <v>0.30377307499753697</v>
      </c>
      <c r="G119" s="8">
        <v>0.227451580874762</v>
      </c>
      <c r="H119" t="s">
        <v>71</v>
      </c>
      <c r="I119" t="s">
        <v>71</v>
      </c>
      <c r="J119" s="8" t="s">
        <v>71</v>
      </c>
      <c r="K119" t="s">
        <v>137</v>
      </c>
      <c r="L119">
        <v>34840</v>
      </c>
      <c r="M119">
        <v>114981</v>
      </c>
      <c r="N119">
        <v>22885922</v>
      </c>
      <c r="O119" t="s">
        <v>138</v>
      </c>
      <c r="P119" s="7" t="s">
        <v>71</v>
      </c>
      <c r="Q119" s="7" t="s">
        <v>71</v>
      </c>
      <c r="R119" s="7" t="s">
        <v>71</v>
      </c>
      <c r="S119" t="s">
        <v>71</v>
      </c>
      <c r="T119" s="8" t="s">
        <v>71</v>
      </c>
      <c r="U119">
        <v>24</v>
      </c>
      <c r="V119">
        <v>1055</v>
      </c>
      <c r="W119" t="s">
        <v>144</v>
      </c>
      <c r="X119" t="s">
        <v>140</v>
      </c>
      <c r="Y119" t="s">
        <v>141</v>
      </c>
      <c r="Z119">
        <v>127904</v>
      </c>
      <c r="AA119">
        <v>149821</v>
      </c>
      <c r="AB119" t="s">
        <v>142</v>
      </c>
      <c r="AC119" t="s">
        <v>143</v>
      </c>
      <c r="AD119" t="s">
        <v>136</v>
      </c>
      <c r="AE119">
        <v>2012</v>
      </c>
      <c r="AF119" s="7">
        <v>0.69305995359824502</v>
      </c>
      <c r="AG119" s="7">
        <v>0.38211487434534902</v>
      </c>
      <c r="AH119" s="7">
        <v>1.2570358589273001</v>
      </c>
      <c r="AJ119" s="10"/>
      <c r="AK119" s="28"/>
      <c r="AL119" s="28"/>
      <c r="AM119" s="28"/>
      <c r="AN119" s="28"/>
      <c r="AO119" s="28"/>
      <c r="AP119" s="28"/>
      <c r="AQ119" s="28"/>
      <c r="AR119" s="28"/>
      <c r="AS119" s="11"/>
      <c r="AU119" s="10"/>
      <c r="AV119" s="28"/>
      <c r="AW119" s="28"/>
      <c r="AX119" s="28"/>
      <c r="AY119" s="28"/>
      <c r="AZ119" s="28"/>
      <c r="BA119" s="28"/>
      <c r="BB119" s="28"/>
      <c r="BC119" s="28"/>
      <c r="BD119" s="11"/>
    </row>
    <row r="120" spans="1:69" x14ac:dyDescent="0.2">
      <c r="A120" t="s">
        <v>87</v>
      </c>
      <c r="B120" t="s">
        <v>136</v>
      </c>
      <c r="C120" t="s">
        <v>106</v>
      </c>
      <c r="D120">
        <v>1</v>
      </c>
      <c r="E120">
        <v>-7.8533628964724198E-2</v>
      </c>
      <c r="F120">
        <v>9.1273595755197001E-2</v>
      </c>
      <c r="G120" s="8">
        <v>0.38955755469650899</v>
      </c>
      <c r="H120" t="s">
        <v>71</v>
      </c>
      <c r="I120" t="s">
        <v>71</v>
      </c>
      <c r="J120" s="8" t="s">
        <v>71</v>
      </c>
      <c r="K120" t="s">
        <v>137</v>
      </c>
      <c r="L120">
        <v>34840</v>
      </c>
      <c r="M120">
        <v>114981</v>
      </c>
      <c r="N120">
        <v>22885922</v>
      </c>
      <c r="O120" t="s">
        <v>138</v>
      </c>
      <c r="P120" s="7" t="s">
        <v>71</v>
      </c>
      <c r="Q120" s="7" t="s">
        <v>71</v>
      </c>
      <c r="R120" s="7" t="s">
        <v>71</v>
      </c>
      <c r="S120" t="s">
        <v>71</v>
      </c>
      <c r="T120" s="8" t="s">
        <v>71</v>
      </c>
      <c r="U120">
        <v>24</v>
      </c>
      <c r="V120">
        <v>1055</v>
      </c>
      <c r="W120" t="s">
        <v>145</v>
      </c>
      <c r="X120" t="s">
        <v>140</v>
      </c>
      <c r="Y120" t="s">
        <v>141</v>
      </c>
      <c r="Z120">
        <v>127904</v>
      </c>
      <c r="AA120">
        <v>149821</v>
      </c>
      <c r="AB120" t="s">
        <v>142</v>
      </c>
      <c r="AC120" t="s">
        <v>143</v>
      </c>
      <c r="AD120" t="s">
        <v>136</v>
      </c>
      <c r="AE120">
        <v>2012</v>
      </c>
      <c r="AF120" s="7">
        <v>0.92447097040714898</v>
      </c>
      <c r="AG120" s="7">
        <v>0.77303583227907302</v>
      </c>
      <c r="AH120" s="7">
        <v>1.1055717464038599</v>
      </c>
      <c r="AJ120" s="10"/>
      <c r="AK120" s="28"/>
      <c r="AL120" s="28"/>
      <c r="AM120" s="28"/>
      <c r="AN120" s="28"/>
      <c r="AO120" s="28"/>
      <c r="AP120" s="28"/>
      <c r="AQ120" s="28"/>
      <c r="AR120" s="28"/>
      <c r="AS120" s="11"/>
      <c r="AU120" s="10"/>
      <c r="AV120" s="28"/>
      <c r="AW120" s="28"/>
      <c r="AX120" s="28"/>
      <c r="AY120" s="28"/>
      <c r="AZ120" s="28"/>
      <c r="BA120" s="28"/>
      <c r="BB120" s="28"/>
      <c r="BC120" s="28"/>
      <c r="BD120" s="11"/>
    </row>
    <row r="121" spans="1:69" x14ac:dyDescent="0.2">
      <c r="A121" t="s">
        <v>87</v>
      </c>
      <c r="B121" t="s">
        <v>136</v>
      </c>
      <c r="C121" t="s">
        <v>106</v>
      </c>
      <c r="D121">
        <v>1</v>
      </c>
      <c r="E121">
        <v>-0.233435086211736</v>
      </c>
      <c r="F121">
        <v>0.199718878336584</v>
      </c>
      <c r="G121" s="8">
        <v>0.242476832887701</v>
      </c>
      <c r="H121" t="s">
        <v>71</v>
      </c>
      <c r="I121" t="s">
        <v>71</v>
      </c>
      <c r="J121" s="8" t="s">
        <v>71</v>
      </c>
      <c r="K121" t="s">
        <v>137</v>
      </c>
      <c r="L121">
        <v>34840</v>
      </c>
      <c r="M121">
        <v>114981</v>
      </c>
      <c r="N121">
        <v>22885922</v>
      </c>
      <c r="O121" t="s">
        <v>138</v>
      </c>
      <c r="P121" s="7" t="s">
        <v>71</v>
      </c>
      <c r="Q121" s="7" t="s">
        <v>71</v>
      </c>
      <c r="R121" s="7" t="s">
        <v>71</v>
      </c>
      <c r="S121" t="s">
        <v>71</v>
      </c>
      <c r="T121" s="8" t="s">
        <v>71</v>
      </c>
      <c r="U121">
        <v>24</v>
      </c>
      <c r="V121">
        <v>1055</v>
      </c>
      <c r="W121" t="s">
        <v>125</v>
      </c>
      <c r="X121" t="s">
        <v>140</v>
      </c>
      <c r="Y121" t="s">
        <v>141</v>
      </c>
      <c r="Z121">
        <v>127904</v>
      </c>
      <c r="AA121">
        <v>149821</v>
      </c>
      <c r="AB121" t="s">
        <v>142</v>
      </c>
      <c r="AC121" t="s">
        <v>143</v>
      </c>
      <c r="AD121" t="s">
        <v>136</v>
      </c>
      <c r="AE121">
        <v>2012</v>
      </c>
      <c r="AF121" s="7">
        <v>0.79180899339336397</v>
      </c>
      <c r="AG121" s="7">
        <v>0.53532347547066805</v>
      </c>
      <c r="AH121" s="7">
        <v>1.17118249198277</v>
      </c>
      <c r="AJ121" s="10"/>
      <c r="AK121" s="28"/>
      <c r="AL121" s="28"/>
      <c r="AM121" s="28"/>
      <c r="AN121" s="28"/>
      <c r="AO121" s="28"/>
      <c r="AP121" s="28"/>
      <c r="AQ121" s="28"/>
      <c r="AR121" s="28"/>
      <c r="AS121" s="11"/>
      <c r="AU121" s="10"/>
      <c r="AV121" s="28"/>
      <c r="AW121" s="28"/>
      <c r="AX121" s="28"/>
      <c r="AY121" s="28"/>
      <c r="AZ121" s="28"/>
      <c r="BA121" s="28"/>
      <c r="BB121" s="28"/>
      <c r="BC121" s="28"/>
      <c r="BD121" s="11"/>
    </row>
    <row r="122" spans="1:69" ht="17" thickBot="1" x14ac:dyDescent="0.25">
      <c r="A122" t="s">
        <v>87</v>
      </c>
      <c r="B122" t="s">
        <v>136</v>
      </c>
      <c r="C122" t="s">
        <v>106</v>
      </c>
      <c r="D122">
        <v>1</v>
      </c>
      <c r="E122">
        <v>0.235435412795065</v>
      </c>
      <c r="F122">
        <v>0.283183433907917</v>
      </c>
      <c r="G122" s="8">
        <v>0.40575426839780698</v>
      </c>
      <c r="H122" t="s">
        <v>71</v>
      </c>
      <c r="I122" t="s">
        <v>71</v>
      </c>
      <c r="J122" s="8" t="s">
        <v>71</v>
      </c>
      <c r="K122" t="s">
        <v>137</v>
      </c>
      <c r="L122">
        <v>34840</v>
      </c>
      <c r="M122">
        <v>114981</v>
      </c>
      <c r="N122">
        <v>22885922</v>
      </c>
      <c r="O122" t="s">
        <v>138</v>
      </c>
      <c r="P122" s="7" t="s">
        <v>71</v>
      </c>
      <c r="Q122" s="7" t="s">
        <v>71</v>
      </c>
      <c r="R122" s="7" t="s">
        <v>71</v>
      </c>
      <c r="S122" t="s">
        <v>71</v>
      </c>
      <c r="T122" s="8" t="s">
        <v>71</v>
      </c>
      <c r="U122">
        <v>24</v>
      </c>
      <c r="V122">
        <v>1055</v>
      </c>
      <c r="W122" t="s">
        <v>132</v>
      </c>
      <c r="X122" t="s">
        <v>140</v>
      </c>
      <c r="Y122" t="s">
        <v>141</v>
      </c>
      <c r="Z122">
        <v>127904</v>
      </c>
      <c r="AA122">
        <v>149821</v>
      </c>
      <c r="AB122" t="s">
        <v>142</v>
      </c>
      <c r="AC122" t="s">
        <v>143</v>
      </c>
      <c r="AD122" t="s">
        <v>136</v>
      </c>
      <c r="AE122">
        <v>2012</v>
      </c>
      <c r="AF122" s="7">
        <v>1.26545964611622</v>
      </c>
      <c r="AG122" s="7">
        <v>0.72643656356001696</v>
      </c>
      <c r="AH122" s="7">
        <v>2.2044431630763799</v>
      </c>
      <c r="AJ122" s="13"/>
      <c r="AK122" s="14"/>
      <c r="AL122" s="14"/>
      <c r="AM122" s="14"/>
      <c r="AN122" s="14"/>
      <c r="AO122" s="14"/>
      <c r="AP122" s="14"/>
      <c r="AQ122" s="14"/>
      <c r="AR122" s="14"/>
      <c r="AS122" s="15"/>
      <c r="AU122" s="13"/>
      <c r="AV122" s="14"/>
      <c r="AW122" s="14"/>
      <c r="AX122" s="14"/>
      <c r="AY122" s="14"/>
      <c r="AZ122" s="14"/>
      <c r="BA122" s="14"/>
      <c r="BB122" s="14"/>
      <c r="BC122" s="14"/>
      <c r="BD122" s="15"/>
    </row>
    <row r="123" spans="1:69" x14ac:dyDescent="0.2">
      <c r="G123" s="8"/>
      <c r="J123" s="8"/>
      <c r="P123" s="7"/>
      <c r="Q123" s="7"/>
      <c r="R123" s="7"/>
      <c r="T123" s="8"/>
      <c r="AF123" s="7"/>
      <c r="AG123" s="7"/>
      <c r="AH123" s="7"/>
      <c r="AJ123" s="28"/>
      <c r="AS123" s="28"/>
      <c r="AU123" s="28"/>
      <c r="BD123" s="28"/>
    </row>
    <row r="124" spans="1:69" x14ac:dyDescent="0.2">
      <c r="G124" s="8"/>
      <c r="J124" s="8"/>
      <c r="P124" s="7"/>
      <c r="Q124" s="7"/>
      <c r="R124" s="7"/>
      <c r="T124" s="8"/>
      <c r="AF124" s="7"/>
      <c r="AG124" s="7"/>
      <c r="AH124" s="7"/>
      <c r="AJ124" s="28"/>
      <c r="AS124" s="28"/>
      <c r="AU124" s="28"/>
      <c r="BD124" s="28"/>
    </row>
    <row r="125" spans="1:69" x14ac:dyDescent="0.2">
      <c r="G125" s="8"/>
      <c r="J125" s="8"/>
      <c r="P125" s="7"/>
      <c r="Q125" s="7"/>
      <c r="R125" s="7"/>
      <c r="T125" s="8"/>
      <c r="AF125" s="7"/>
      <c r="AG125" s="7"/>
      <c r="AH125" s="7"/>
      <c r="AJ125" s="28"/>
      <c r="AS125" s="28"/>
      <c r="AU125" s="28"/>
      <c r="BD125" s="28"/>
    </row>
    <row r="127" spans="1:69" ht="17" thickBot="1" x14ac:dyDescent="0.25">
      <c r="A127" s="5" t="s">
        <v>10</v>
      </c>
      <c r="E127" s="7"/>
      <c r="F127" s="7"/>
      <c r="G127" s="7"/>
      <c r="H127" s="7"/>
      <c r="I127" s="8"/>
      <c r="R127" s="7"/>
      <c r="S127" s="7"/>
      <c r="T127" s="7"/>
      <c r="U127" s="7"/>
    </row>
    <row r="128" spans="1:69" ht="17" thickBot="1" x14ac:dyDescent="0.25">
      <c r="A128" t="s">
        <v>26</v>
      </c>
      <c r="B128" t="s">
        <v>27</v>
      </c>
      <c r="C128" t="s">
        <v>28</v>
      </c>
      <c r="D128" t="s">
        <v>29</v>
      </c>
      <c r="E128" s="7" t="s">
        <v>30</v>
      </c>
      <c r="F128" s="7" t="s">
        <v>31</v>
      </c>
      <c r="G128" s="7" t="s">
        <v>104</v>
      </c>
      <c r="H128" s="7" t="s">
        <v>105</v>
      </c>
      <c r="I128" s="8" t="s">
        <v>32</v>
      </c>
      <c r="J128" t="s">
        <v>33</v>
      </c>
      <c r="K128" t="s">
        <v>34</v>
      </c>
      <c r="L128" t="s">
        <v>35</v>
      </c>
      <c r="M128" t="s">
        <v>36</v>
      </c>
      <c r="N128" t="s">
        <v>37</v>
      </c>
      <c r="O128" t="s">
        <v>40</v>
      </c>
      <c r="P128" t="s">
        <v>38</v>
      </c>
      <c r="Q128" t="s">
        <v>39</v>
      </c>
      <c r="R128" s="7" t="s">
        <v>41</v>
      </c>
      <c r="S128" s="7" t="s">
        <v>42</v>
      </c>
      <c r="T128" s="7" t="s">
        <v>43</v>
      </c>
      <c r="U128" s="7" t="s">
        <v>44</v>
      </c>
      <c r="V128" t="s">
        <v>45</v>
      </c>
      <c r="W128" t="s">
        <v>46</v>
      </c>
      <c r="X128" t="s">
        <v>47</v>
      </c>
      <c r="Y128" t="s">
        <v>48</v>
      </c>
      <c r="Z128" t="s">
        <v>49</v>
      </c>
      <c r="AA128" t="s">
        <v>50</v>
      </c>
      <c r="AB128" t="s">
        <v>51</v>
      </c>
      <c r="AC128" t="s">
        <v>52</v>
      </c>
      <c r="AD128" t="s">
        <v>53</v>
      </c>
      <c r="AE128" t="s">
        <v>54</v>
      </c>
      <c r="AF128" t="s">
        <v>55</v>
      </c>
      <c r="AG128" t="s">
        <v>56</v>
      </c>
      <c r="AH128" t="s">
        <v>57</v>
      </c>
      <c r="AI128" t="s">
        <v>58</v>
      </c>
      <c r="AJ128" t="s">
        <v>59</v>
      </c>
      <c r="AK128" t="s">
        <v>60</v>
      </c>
      <c r="AL128" t="s">
        <v>61</v>
      </c>
      <c r="AM128" t="s">
        <v>62</v>
      </c>
      <c r="AO128" s="34" t="s">
        <v>63</v>
      </c>
      <c r="AP128" s="35"/>
      <c r="AQ128" s="35"/>
      <c r="AR128" s="35"/>
      <c r="AS128" s="35"/>
      <c r="AT128" s="35"/>
      <c r="AU128" s="35"/>
      <c r="AV128" s="35"/>
      <c r="AW128" s="35"/>
      <c r="AX128" s="36"/>
      <c r="AZ128" s="34" t="s">
        <v>64</v>
      </c>
      <c r="BA128" s="35"/>
      <c r="BB128" s="35"/>
      <c r="BC128" s="35"/>
      <c r="BD128" s="35"/>
      <c r="BE128" s="35"/>
      <c r="BF128" s="35"/>
      <c r="BG128" s="35"/>
      <c r="BH128" s="35"/>
      <c r="BI128" s="36"/>
      <c r="BK128" s="37" t="s">
        <v>65</v>
      </c>
      <c r="BL128" s="35"/>
      <c r="BM128" s="35"/>
      <c r="BN128" s="35"/>
      <c r="BO128" s="35"/>
      <c r="BP128" s="35"/>
      <c r="BQ128" s="36"/>
    </row>
    <row r="129" spans="1:69" x14ac:dyDescent="0.2">
      <c r="A129" t="s">
        <v>66</v>
      </c>
      <c r="B129" t="s">
        <v>146</v>
      </c>
      <c r="C129" t="s">
        <v>68</v>
      </c>
      <c r="D129">
        <v>14</v>
      </c>
      <c r="E129" s="7">
        <v>-8.2963427000000006E-2</v>
      </c>
      <c r="F129" s="7">
        <v>9.2298859999999996E-3</v>
      </c>
      <c r="G129" s="7">
        <f>E129-1.96*F129</f>
        <v>-0.10105400356000001</v>
      </c>
      <c r="H129" s="7">
        <f>E129+1.96*F129</f>
        <v>-6.4872850440000004E-2</v>
      </c>
      <c r="I129" s="8">
        <v>2.5000000000000002E-19</v>
      </c>
      <c r="J129">
        <v>9.4811394189999998</v>
      </c>
      <c r="K129">
        <v>13</v>
      </c>
      <c r="L129">
        <v>0.735712633</v>
      </c>
      <c r="M129" t="s">
        <v>71</v>
      </c>
      <c r="N129" t="s">
        <v>138</v>
      </c>
      <c r="O129">
        <v>24097068</v>
      </c>
      <c r="P129" t="s">
        <v>71</v>
      </c>
      <c r="Q129" t="s">
        <v>71</v>
      </c>
      <c r="R129" s="7" t="s">
        <v>71</v>
      </c>
      <c r="S129" s="7" t="s">
        <v>71</v>
      </c>
      <c r="T129" s="7" t="s">
        <v>71</v>
      </c>
      <c r="U129" s="7" t="s">
        <v>71</v>
      </c>
      <c r="V129" t="s">
        <v>71</v>
      </c>
      <c r="W129" t="s">
        <v>147</v>
      </c>
      <c r="X129" t="s">
        <v>73</v>
      </c>
      <c r="Y129" t="s">
        <v>148</v>
      </c>
      <c r="Z129" t="s">
        <v>146</v>
      </c>
      <c r="AA129">
        <v>187167</v>
      </c>
      <c r="AB129">
        <v>2447442</v>
      </c>
      <c r="AC129">
        <v>2013</v>
      </c>
      <c r="AD129" t="s">
        <v>149</v>
      </c>
      <c r="AE129" t="s">
        <v>76</v>
      </c>
      <c r="AF129" t="s">
        <v>150</v>
      </c>
      <c r="AG129" t="s">
        <v>151</v>
      </c>
      <c r="AH129">
        <v>0.920384808</v>
      </c>
      <c r="AI129">
        <v>0.90388421900000004</v>
      </c>
      <c r="AJ129">
        <v>0.937186619</v>
      </c>
      <c r="AK129">
        <v>6.7683089000000002E-2</v>
      </c>
      <c r="AL129">
        <v>505.80015379999998</v>
      </c>
      <c r="AM129">
        <v>90.39</v>
      </c>
      <c r="AO129" s="10"/>
      <c r="AP129" s="28"/>
      <c r="AQ129" s="28"/>
      <c r="AR129" s="28"/>
      <c r="AS129" s="28"/>
      <c r="AT129" s="28"/>
      <c r="AU129" s="28"/>
      <c r="AV129" s="28"/>
      <c r="AW129" s="28"/>
      <c r="AX129" s="11"/>
      <c r="AZ129" s="10"/>
      <c r="BA129" s="28"/>
      <c r="BB129" s="28"/>
      <c r="BC129" s="28"/>
      <c r="BD129" s="28"/>
      <c r="BE129" s="28"/>
      <c r="BF129" s="28"/>
      <c r="BG129" s="28"/>
      <c r="BH129" s="28"/>
      <c r="BI129" s="11"/>
      <c r="BK129" s="10" t="s">
        <v>152</v>
      </c>
      <c r="BQ129" s="11"/>
    </row>
    <row r="130" spans="1:69" x14ac:dyDescent="0.2">
      <c r="A130" t="s">
        <v>79</v>
      </c>
      <c r="B130" t="s">
        <v>146</v>
      </c>
      <c r="C130" t="s">
        <v>68</v>
      </c>
      <c r="D130">
        <v>14</v>
      </c>
      <c r="E130" s="7">
        <v>-7.5314943999999995E-2</v>
      </c>
      <c r="F130" s="7">
        <v>2.4504952E-2</v>
      </c>
      <c r="G130" s="7">
        <f t="shared" ref="G130:G147" si="2">E130-1.96*F130</f>
        <v>-0.12334464991999999</v>
      </c>
      <c r="H130" s="7">
        <f t="shared" ref="H130:H147" si="3">E130+1.96*F130</f>
        <v>-2.7285238079999996E-2</v>
      </c>
      <c r="I130" s="8">
        <v>9.6545599999999995E-3</v>
      </c>
      <c r="J130">
        <v>9.3676151040000004</v>
      </c>
      <c r="K130">
        <v>12</v>
      </c>
      <c r="L130">
        <v>0.67125173199999999</v>
      </c>
      <c r="M130" t="s">
        <v>71</v>
      </c>
      <c r="N130" t="s">
        <v>138</v>
      </c>
      <c r="O130">
        <v>24097068</v>
      </c>
      <c r="P130" t="s">
        <v>71</v>
      </c>
      <c r="Q130" t="s">
        <v>71</v>
      </c>
      <c r="R130" s="7">
        <v>-8.9734199999999997E-4</v>
      </c>
      <c r="S130" s="7">
        <v>2.6632589999999999E-3</v>
      </c>
      <c r="T130" s="7">
        <v>-6.1173290000000003E-3</v>
      </c>
      <c r="U130" s="7">
        <v>4.322645E-3</v>
      </c>
      <c r="V130" s="8">
        <v>0.74198649900000002</v>
      </c>
      <c r="W130" t="s">
        <v>147</v>
      </c>
      <c r="X130" t="s">
        <v>73</v>
      </c>
      <c r="Y130" t="s">
        <v>148</v>
      </c>
      <c r="Z130" t="s">
        <v>146</v>
      </c>
      <c r="AA130">
        <v>187167</v>
      </c>
      <c r="AB130">
        <v>2447442</v>
      </c>
      <c r="AC130">
        <v>2013</v>
      </c>
      <c r="AD130" t="s">
        <v>149</v>
      </c>
      <c r="AE130" t="s">
        <v>76</v>
      </c>
      <c r="AF130" t="s">
        <v>150</v>
      </c>
      <c r="AG130" t="s">
        <v>151</v>
      </c>
      <c r="AH130">
        <v>0.92745134500000004</v>
      </c>
      <c r="AI130">
        <v>0.88395895400000002</v>
      </c>
      <c r="AJ130">
        <v>0.97308364199999997</v>
      </c>
      <c r="AO130" s="10"/>
      <c r="AP130" s="28"/>
      <c r="AQ130" s="28"/>
      <c r="AR130" s="28"/>
      <c r="AS130" s="28"/>
      <c r="AT130" s="28"/>
      <c r="AU130" s="28"/>
      <c r="AV130" s="28"/>
      <c r="AW130" s="28"/>
      <c r="AX130" s="11"/>
      <c r="AZ130" s="10"/>
      <c r="BA130" s="28"/>
      <c r="BB130" s="28"/>
      <c r="BC130" s="28"/>
      <c r="BD130" s="28"/>
      <c r="BE130" s="28"/>
      <c r="BF130" s="28"/>
      <c r="BG130" s="28"/>
      <c r="BH130" s="28"/>
      <c r="BI130" s="11"/>
      <c r="BK130" s="10" t="s">
        <v>80</v>
      </c>
      <c r="BQ130" s="11"/>
    </row>
    <row r="131" spans="1:69" x14ac:dyDescent="0.2">
      <c r="A131" t="s">
        <v>81</v>
      </c>
      <c r="B131" t="s">
        <v>146</v>
      </c>
      <c r="C131" t="s">
        <v>68</v>
      </c>
      <c r="D131">
        <v>14</v>
      </c>
      <c r="E131" s="7">
        <v>-7.7218652999999998E-2</v>
      </c>
      <c r="F131" s="7">
        <v>1.2815106999999999E-2</v>
      </c>
      <c r="G131" s="7">
        <f t="shared" si="2"/>
        <v>-0.10233626272</v>
      </c>
      <c r="H131" s="7">
        <f t="shared" si="3"/>
        <v>-5.2101043279999995E-2</v>
      </c>
      <c r="I131" s="8">
        <v>1.68E-9</v>
      </c>
      <c r="J131" t="s">
        <v>71</v>
      </c>
      <c r="K131" t="s">
        <v>71</v>
      </c>
      <c r="L131" t="s">
        <v>71</v>
      </c>
      <c r="M131" t="s">
        <v>71</v>
      </c>
      <c r="N131" t="s">
        <v>138</v>
      </c>
      <c r="O131">
        <v>24097068</v>
      </c>
      <c r="P131" t="s">
        <v>71</v>
      </c>
      <c r="Q131" t="s">
        <v>71</v>
      </c>
      <c r="R131" s="7" t="s">
        <v>71</v>
      </c>
      <c r="S131" s="7" t="s">
        <v>71</v>
      </c>
      <c r="T131" s="7" t="s">
        <v>71</v>
      </c>
      <c r="U131" s="7" t="s">
        <v>71</v>
      </c>
      <c r="V131" t="s">
        <v>71</v>
      </c>
      <c r="W131" t="s">
        <v>147</v>
      </c>
      <c r="X131" t="s">
        <v>73</v>
      </c>
      <c r="Y131" t="s">
        <v>148</v>
      </c>
      <c r="Z131" t="s">
        <v>146</v>
      </c>
      <c r="AA131">
        <v>187167</v>
      </c>
      <c r="AB131">
        <v>2447442</v>
      </c>
      <c r="AC131">
        <v>2013</v>
      </c>
      <c r="AD131" t="s">
        <v>149</v>
      </c>
      <c r="AE131" t="s">
        <v>76</v>
      </c>
      <c r="AF131" t="s">
        <v>150</v>
      </c>
      <c r="AG131" t="s">
        <v>151</v>
      </c>
      <c r="AH131">
        <v>0.92568742699999995</v>
      </c>
      <c r="AI131">
        <v>0.90272594699999997</v>
      </c>
      <c r="AJ131">
        <v>0.94923294800000002</v>
      </c>
      <c r="AO131" s="10"/>
      <c r="AP131" s="28"/>
      <c r="AQ131" s="28"/>
      <c r="AR131" s="28"/>
      <c r="AS131" s="28"/>
      <c r="AT131" s="28"/>
      <c r="AU131" s="28"/>
      <c r="AV131" s="28"/>
      <c r="AW131" s="28"/>
      <c r="AX131" s="11"/>
      <c r="AZ131" s="10"/>
      <c r="BA131" s="28"/>
      <c r="BB131" s="28"/>
      <c r="BC131" s="28"/>
      <c r="BD131" s="28"/>
      <c r="BE131" s="28"/>
      <c r="BF131" s="28"/>
      <c r="BG131" s="28"/>
      <c r="BH131" s="28"/>
      <c r="BI131" s="11"/>
      <c r="BK131" s="10" t="s">
        <v>82</v>
      </c>
      <c r="BQ131" s="11"/>
    </row>
    <row r="132" spans="1:69" x14ac:dyDescent="0.2">
      <c r="A132" t="s">
        <v>83</v>
      </c>
      <c r="B132" t="s">
        <v>146</v>
      </c>
      <c r="C132" t="s">
        <v>68</v>
      </c>
      <c r="D132">
        <v>14</v>
      </c>
      <c r="E132" s="7">
        <v>-7.6581576999999998E-2</v>
      </c>
      <c r="F132" s="7">
        <v>1.3352935999999999E-2</v>
      </c>
      <c r="G132" s="7">
        <f t="shared" si="2"/>
        <v>-0.10275333155999999</v>
      </c>
      <c r="H132" s="7">
        <f t="shared" si="3"/>
        <v>-5.0409822440000002E-2</v>
      </c>
      <c r="I132" s="8">
        <v>6.8800000000000005E-5</v>
      </c>
      <c r="J132" t="s">
        <v>71</v>
      </c>
      <c r="K132" t="s">
        <v>71</v>
      </c>
      <c r="L132" t="s">
        <v>71</v>
      </c>
      <c r="M132" t="s">
        <v>71</v>
      </c>
      <c r="N132" t="s">
        <v>138</v>
      </c>
      <c r="O132">
        <v>24097068</v>
      </c>
      <c r="P132" t="s">
        <v>71</v>
      </c>
      <c r="Q132" t="s">
        <v>71</v>
      </c>
      <c r="R132" s="7" t="s">
        <v>71</v>
      </c>
      <c r="S132" s="7" t="s">
        <v>71</v>
      </c>
      <c r="T132" s="7" t="s">
        <v>71</v>
      </c>
      <c r="U132" s="7" t="s">
        <v>71</v>
      </c>
      <c r="V132" t="s">
        <v>71</v>
      </c>
      <c r="W132" t="s">
        <v>147</v>
      </c>
      <c r="X132" t="s">
        <v>73</v>
      </c>
      <c r="Y132" t="s">
        <v>148</v>
      </c>
      <c r="Z132" t="s">
        <v>146</v>
      </c>
      <c r="AA132">
        <v>187167</v>
      </c>
      <c r="AB132">
        <v>2447442</v>
      </c>
      <c r="AC132">
        <v>2013</v>
      </c>
      <c r="AD132" t="s">
        <v>149</v>
      </c>
      <c r="AE132" t="s">
        <v>76</v>
      </c>
      <c r="AF132" t="s">
        <v>150</v>
      </c>
      <c r="AG132" t="s">
        <v>151</v>
      </c>
      <c r="AH132">
        <v>0.92627734799999994</v>
      </c>
      <c r="AI132">
        <v>0.90234952800000001</v>
      </c>
      <c r="AJ132">
        <v>0.95083966799999997</v>
      </c>
      <c r="AO132" s="10"/>
      <c r="AP132" s="28"/>
      <c r="AQ132" s="28"/>
      <c r="AR132" s="28"/>
      <c r="AS132" s="28"/>
      <c r="AT132" s="28"/>
      <c r="AU132" s="28"/>
      <c r="AV132" s="28"/>
      <c r="AW132" s="28"/>
      <c r="AX132" s="11"/>
      <c r="AZ132" s="10"/>
      <c r="BA132" s="28"/>
      <c r="BB132" s="28"/>
      <c r="BC132" s="28"/>
      <c r="BD132" s="28"/>
      <c r="BE132" s="28"/>
      <c r="BF132" s="28"/>
      <c r="BG132" s="28"/>
      <c r="BH132" s="28"/>
      <c r="BI132" s="11"/>
      <c r="BK132" s="10" t="s">
        <v>84</v>
      </c>
      <c r="BQ132" s="11"/>
    </row>
    <row r="133" spans="1:69" x14ac:dyDescent="0.2">
      <c r="A133" t="s">
        <v>85</v>
      </c>
      <c r="B133" t="s">
        <v>146</v>
      </c>
      <c r="C133" t="s">
        <v>68</v>
      </c>
      <c r="D133">
        <v>14</v>
      </c>
      <c r="E133" s="7">
        <v>-7.1356346000000001E-2</v>
      </c>
      <c r="F133" s="7">
        <v>1.8383424999999998E-2</v>
      </c>
      <c r="G133" s="7">
        <f t="shared" si="2"/>
        <v>-0.107387859</v>
      </c>
      <c r="H133" s="7">
        <f t="shared" si="3"/>
        <v>-3.5324833000000007E-2</v>
      </c>
      <c r="I133" s="8">
        <v>1.8910260000000001E-3</v>
      </c>
      <c r="J133" t="s">
        <v>71</v>
      </c>
      <c r="K133" t="s">
        <v>71</v>
      </c>
      <c r="L133" t="s">
        <v>71</v>
      </c>
      <c r="M133" t="s">
        <v>71</v>
      </c>
      <c r="N133" t="s">
        <v>138</v>
      </c>
      <c r="O133">
        <v>24097068</v>
      </c>
      <c r="P133" t="s">
        <v>71</v>
      </c>
      <c r="Q133" t="s">
        <v>71</v>
      </c>
      <c r="R133" s="7" t="s">
        <v>71</v>
      </c>
      <c r="S133" s="7" t="s">
        <v>71</v>
      </c>
      <c r="T133" s="7" t="s">
        <v>71</v>
      </c>
      <c r="U133" s="7" t="s">
        <v>71</v>
      </c>
      <c r="V133" t="s">
        <v>71</v>
      </c>
      <c r="W133" t="s">
        <v>147</v>
      </c>
      <c r="X133" t="s">
        <v>73</v>
      </c>
      <c r="Y133" t="s">
        <v>148</v>
      </c>
      <c r="Z133" t="s">
        <v>146</v>
      </c>
      <c r="AA133">
        <v>187167</v>
      </c>
      <c r="AB133">
        <v>2447442</v>
      </c>
      <c r="AC133">
        <v>2013</v>
      </c>
      <c r="AD133" t="s">
        <v>149</v>
      </c>
      <c r="AE133" t="s">
        <v>76</v>
      </c>
      <c r="AF133" t="s">
        <v>150</v>
      </c>
      <c r="AG133" t="s">
        <v>151</v>
      </c>
      <c r="AH133">
        <v>0.93113002899999997</v>
      </c>
      <c r="AI133">
        <v>0.89817723900000002</v>
      </c>
      <c r="AJ133">
        <v>0.96529180699999995</v>
      </c>
      <c r="AO133" s="10"/>
      <c r="AP133" s="28"/>
      <c r="AQ133" s="28"/>
      <c r="AR133" s="28"/>
      <c r="AS133" s="28"/>
      <c r="AT133" s="28"/>
      <c r="AU133" s="28"/>
      <c r="AV133" s="28"/>
      <c r="AW133" s="28"/>
      <c r="AX133" s="11"/>
      <c r="AZ133" s="10"/>
      <c r="BA133" s="28"/>
      <c r="BB133" s="28"/>
      <c r="BC133" s="28"/>
      <c r="BD133" s="28"/>
      <c r="BE133" s="28"/>
      <c r="BF133" s="28"/>
      <c r="BG133" s="28"/>
      <c r="BH133" s="28"/>
      <c r="BI133" s="11"/>
      <c r="BK133" s="10" t="s">
        <v>86</v>
      </c>
      <c r="BQ133" s="11"/>
    </row>
    <row r="134" spans="1:69" x14ac:dyDescent="0.2">
      <c r="A134" t="s">
        <v>87</v>
      </c>
      <c r="B134" t="s">
        <v>146</v>
      </c>
      <c r="C134" t="s">
        <v>68</v>
      </c>
      <c r="D134">
        <v>1</v>
      </c>
      <c r="E134" s="7">
        <v>-7.1232877E-2</v>
      </c>
      <c r="F134" s="7">
        <v>4.6575341999999999E-2</v>
      </c>
      <c r="G134" s="7">
        <f t="shared" si="2"/>
        <v>-0.16252054731999999</v>
      </c>
      <c r="H134" s="7">
        <f t="shared" si="3"/>
        <v>2.005479332E-2</v>
      </c>
      <c r="I134" s="8">
        <v>0.12616239800000001</v>
      </c>
      <c r="J134" t="s">
        <v>71</v>
      </c>
      <c r="K134" t="s">
        <v>71</v>
      </c>
      <c r="L134" t="s">
        <v>71</v>
      </c>
      <c r="M134" t="s">
        <v>71</v>
      </c>
      <c r="N134" t="s">
        <v>138</v>
      </c>
      <c r="O134">
        <v>24097068</v>
      </c>
      <c r="P134" t="s">
        <v>71</v>
      </c>
      <c r="Q134" t="s">
        <v>71</v>
      </c>
      <c r="R134" s="7" t="s">
        <v>71</v>
      </c>
      <c r="S134" s="7" t="s">
        <v>71</v>
      </c>
      <c r="T134" s="7" t="s">
        <v>71</v>
      </c>
      <c r="U134" s="7" t="s">
        <v>71</v>
      </c>
      <c r="V134" t="s">
        <v>71</v>
      </c>
      <c r="W134" t="s">
        <v>147</v>
      </c>
      <c r="X134" t="s">
        <v>73</v>
      </c>
      <c r="Y134" t="s">
        <v>88</v>
      </c>
      <c r="Z134" t="s">
        <v>146</v>
      </c>
      <c r="AA134">
        <v>187167</v>
      </c>
      <c r="AB134">
        <v>2447442</v>
      </c>
      <c r="AC134">
        <v>2013</v>
      </c>
      <c r="AD134" t="s">
        <v>149</v>
      </c>
      <c r="AE134" t="s">
        <v>76</v>
      </c>
      <c r="AF134" t="s">
        <v>150</v>
      </c>
      <c r="AG134" t="s">
        <v>151</v>
      </c>
      <c r="AH134">
        <v>0.93124500200000004</v>
      </c>
      <c r="AI134">
        <v>0.84999862400000004</v>
      </c>
      <c r="AJ134">
        <v>1.0202572430000001</v>
      </c>
      <c r="AO134" s="10"/>
      <c r="AP134" s="28"/>
      <c r="AQ134" s="28"/>
      <c r="AR134" s="28"/>
      <c r="AS134" s="28"/>
      <c r="AT134" s="28"/>
      <c r="AU134" s="28"/>
      <c r="AV134" s="28"/>
      <c r="AW134" s="28"/>
      <c r="AX134" s="11"/>
      <c r="AZ134" s="10"/>
      <c r="BA134" s="28"/>
      <c r="BB134" s="28"/>
      <c r="BC134" s="28"/>
      <c r="BD134" s="28"/>
      <c r="BE134" s="28"/>
      <c r="BF134" s="28"/>
      <c r="BG134" s="28"/>
      <c r="BH134" s="28"/>
      <c r="BI134" s="11"/>
      <c r="BK134" s="10" t="s">
        <v>89</v>
      </c>
      <c r="BQ134" s="11"/>
    </row>
    <row r="135" spans="1:69" x14ac:dyDescent="0.2">
      <c r="A135" t="s">
        <v>87</v>
      </c>
      <c r="B135" t="s">
        <v>146</v>
      </c>
      <c r="C135" t="s">
        <v>68</v>
      </c>
      <c r="D135">
        <v>1</v>
      </c>
      <c r="E135" s="7">
        <v>-7.5454544999999998E-2</v>
      </c>
      <c r="F135" s="7">
        <v>3.8181817999999999E-2</v>
      </c>
      <c r="G135" s="7">
        <f t="shared" si="2"/>
        <v>-0.15029090828</v>
      </c>
      <c r="H135" s="7">
        <f t="shared" si="3"/>
        <v>-6.1818171999999949E-4</v>
      </c>
      <c r="I135" s="8">
        <v>4.8133207999999997E-2</v>
      </c>
      <c r="J135" t="s">
        <v>71</v>
      </c>
      <c r="K135" t="s">
        <v>71</v>
      </c>
      <c r="L135" t="s">
        <v>71</v>
      </c>
      <c r="M135" t="s">
        <v>71</v>
      </c>
      <c r="N135" t="s">
        <v>138</v>
      </c>
      <c r="O135">
        <v>24097068</v>
      </c>
      <c r="P135" t="s">
        <v>71</v>
      </c>
      <c r="Q135" t="s">
        <v>71</v>
      </c>
      <c r="R135" s="7" t="s">
        <v>71</v>
      </c>
      <c r="S135" s="7" t="s">
        <v>71</v>
      </c>
      <c r="T135" s="7" t="s">
        <v>71</v>
      </c>
      <c r="U135" s="7" t="s">
        <v>71</v>
      </c>
      <c r="V135" t="s">
        <v>71</v>
      </c>
      <c r="W135" t="s">
        <v>147</v>
      </c>
      <c r="X135" t="s">
        <v>73</v>
      </c>
      <c r="Y135" t="s">
        <v>90</v>
      </c>
      <c r="Z135" t="s">
        <v>146</v>
      </c>
      <c r="AA135">
        <v>187167</v>
      </c>
      <c r="AB135">
        <v>2447442</v>
      </c>
      <c r="AC135">
        <v>2013</v>
      </c>
      <c r="AD135" t="s">
        <v>149</v>
      </c>
      <c r="AE135" t="s">
        <v>76</v>
      </c>
      <c r="AF135" t="s">
        <v>150</v>
      </c>
      <c r="AG135" t="s">
        <v>151</v>
      </c>
      <c r="AH135">
        <v>0.92732188100000001</v>
      </c>
      <c r="AI135">
        <v>0.860457625</v>
      </c>
      <c r="AJ135">
        <v>0.99938200899999996</v>
      </c>
      <c r="AO135" s="10"/>
      <c r="AP135" s="28"/>
      <c r="AQ135" s="28"/>
      <c r="AR135" s="28"/>
      <c r="AS135" s="28"/>
      <c r="AT135" s="28"/>
      <c r="AU135" s="28"/>
      <c r="AV135" s="28"/>
      <c r="AW135" s="28"/>
      <c r="AX135" s="11"/>
      <c r="AZ135" s="10"/>
      <c r="BA135" s="28"/>
      <c r="BB135" s="28"/>
      <c r="BC135" s="28"/>
      <c r="BD135" s="28"/>
      <c r="BE135" s="28"/>
      <c r="BF135" s="28"/>
      <c r="BG135" s="28"/>
      <c r="BH135" s="28"/>
      <c r="BI135" s="11"/>
      <c r="BK135" s="10" t="s">
        <v>153</v>
      </c>
      <c r="BQ135" s="11"/>
    </row>
    <row r="136" spans="1:69" x14ac:dyDescent="0.2">
      <c r="A136" t="s">
        <v>87</v>
      </c>
      <c r="B136" t="s">
        <v>146</v>
      </c>
      <c r="C136" t="s">
        <v>68</v>
      </c>
      <c r="D136">
        <v>1</v>
      </c>
      <c r="E136" s="7">
        <v>-8.1428571000000005E-2</v>
      </c>
      <c r="F136" s="7">
        <v>1.6666667E-2</v>
      </c>
      <c r="G136" s="7">
        <f t="shared" si="2"/>
        <v>-0.11409523832</v>
      </c>
      <c r="H136" s="7">
        <f t="shared" si="3"/>
        <v>-4.876190368000001E-2</v>
      </c>
      <c r="I136" s="8">
        <v>1.0300000000000001E-6</v>
      </c>
      <c r="J136" t="s">
        <v>71</v>
      </c>
      <c r="K136" t="s">
        <v>71</v>
      </c>
      <c r="L136" t="s">
        <v>71</v>
      </c>
      <c r="M136" t="s">
        <v>71</v>
      </c>
      <c r="N136" t="s">
        <v>138</v>
      </c>
      <c r="O136">
        <v>24097068</v>
      </c>
      <c r="P136" t="s">
        <v>71</v>
      </c>
      <c r="Q136" t="s">
        <v>71</v>
      </c>
      <c r="R136" s="7" t="s">
        <v>71</v>
      </c>
      <c r="S136" s="7" t="s">
        <v>71</v>
      </c>
      <c r="T136" s="7" t="s">
        <v>71</v>
      </c>
      <c r="U136" s="7" t="s">
        <v>71</v>
      </c>
      <c r="V136" t="s">
        <v>71</v>
      </c>
      <c r="W136" t="s">
        <v>147</v>
      </c>
      <c r="X136" t="s">
        <v>73</v>
      </c>
      <c r="Y136" t="s">
        <v>92</v>
      </c>
      <c r="Z136" t="s">
        <v>146</v>
      </c>
      <c r="AA136">
        <v>187167</v>
      </c>
      <c r="AB136">
        <v>2447442</v>
      </c>
      <c r="AC136">
        <v>2013</v>
      </c>
      <c r="AD136" t="s">
        <v>149</v>
      </c>
      <c r="AE136" t="s">
        <v>76</v>
      </c>
      <c r="AF136" t="s">
        <v>150</v>
      </c>
      <c r="AG136" t="s">
        <v>151</v>
      </c>
      <c r="AH136">
        <v>0.92179854999999999</v>
      </c>
      <c r="AI136">
        <v>0.89217298300000003</v>
      </c>
      <c r="AJ136">
        <v>0.95240786600000005</v>
      </c>
      <c r="AO136" s="10"/>
      <c r="AP136" s="28"/>
      <c r="AQ136" s="28"/>
      <c r="AR136" s="28"/>
      <c r="AS136" s="28"/>
      <c r="AT136" s="28"/>
      <c r="AU136" s="28"/>
      <c r="AV136" s="28"/>
      <c r="AW136" s="28"/>
      <c r="AX136" s="11"/>
      <c r="AZ136" s="10"/>
      <c r="BA136" s="28"/>
      <c r="BB136" s="28"/>
      <c r="BC136" s="28"/>
      <c r="BD136" s="28"/>
      <c r="BE136" s="28"/>
      <c r="BF136" s="28"/>
      <c r="BG136" s="28"/>
      <c r="BH136" s="28"/>
      <c r="BI136" s="11"/>
      <c r="BK136" s="10" t="s">
        <v>154</v>
      </c>
      <c r="BQ136" s="11"/>
    </row>
    <row r="137" spans="1:69" ht="17" thickBot="1" x14ac:dyDescent="0.25">
      <c r="A137" t="s">
        <v>87</v>
      </c>
      <c r="B137" t="s">
        <v>146</v>
      </c>
      <c r="C137" t="s">
        <v>68</v>
      </c>
      <c r="D137">
        <v>1</v>
      </c>
      <c r="E137" s="7">
        <v>-7.0909090999999994E-2</v>
      </c>
      <c r="F137" s="7">
        <v>3.1818182E-2</v>
      </c>
      <c r="G137" s="7">
        <f t="shared" si="2"/>
        <v>-0.13327272771999998</v>
      </c>
      <c r="H137" s="7">
        <f t="shared" si="3"/>
        <v>-8.5454542799999963E-3</v>
      </c>
      <c r="I137" s="8">
        <v>2.5842434000000001E-2</v>
      </c>
      <c r="J137" t="s">
        <v>71</v>
      </c>
      <c r="K137" t="s">
        <v>71</v>
      </c>
      <c r="L137" t="s">
        <v>71</v>
      </c>
      <c r="M137" t="s">
        <v>71</v>
      </c>
      <c r="N137" t="s">
        <v>138</v>
      </c>
      <c r="O137">
        <v>24097068</v>
      </c>
      <c r="P137" t="s">
        <v>71</v>
      </c>
      <c r="Q137" t="s">
        <v>71</v>
      </c>
      <c r="R137" s="7" t="s">
        <v>71</v>
      </c>
      <c r="S137" s="7" t="s">
        <v>71</v>
      </c>
      <c r="T137" s="7" t="s">
        <v>71</v>
      </c>
      <c r="U137" s="7" t="s">
        <v>71</v>
      </c>
      <c r="V137" t="s">
        <v>71</v>
      </c>
      <c r="W137" t="s">
        <v>147</v>
      </c>
      <c r="X137" t="s">
        <v>73</v>
      </c>
      <c r="Y137" t="s">
        <v>94</v>
      </c>
      <c r="Z137" t="s">
        <v>146</v>
      </c>
      <c r="AA137">
        <v>187167</v>
      </c>
      <c r="AB137">
        <v>2447442</v>
      </c>
      <c r="AC137">
        <v>2013</v>
      </c>
      <c r="AD137" t="s">
        <v>149</v>
      </c>
      <c r="AE137" t="s">
        <v>76</v>
      </c>
      <c r="AF137" t="s">
        <v>150</v>
      </c>
      <c r="AG137" t="s">
        <v>151</v>
      </c>
      <c r="AH137">
        <v>0.93154657399999996</v>
      </c>
      <c r="AI137">
        <v>0.87522636099999995</v>
      </c>
      <c r="AJ137">
        <v>0.99149095399999998</v>
      </c>
      <c r="AO137" s="10"/>
      <c r="AP137" s="28"/>
      <c r="AQ137" s="28"/>
      <c r="AR137" s="28"/>
      <c r="AS137" s="28"/>
      <c r="AT137" s="28"/>
      <c r="AU137" s="28"/>
      <c r="AV137" s="28"/>
      <c r="AW137" s="28"/>
      <c r="AX137" s="11"/>
      <c r="AZ137" s="10"/>
      <c r="BA137" s="28"/>
      <c r="BB137" s="28"/>
      <c r="BC137" s="28"/>
      <c r="BD137" s="28"/>
      <c r="BE137" s="28"/>
      <c r="BF137" s="28"/>
      <c r="BG137" s="28"/>
      <c r="BH137" s="28"/>
      <c r="BI137" s="11"/>
      <c r="BK137" s="13" t="s">
        <v>84</v>
      </c>
      <c r="BL137" s="14"/>
      <c r="BM137" s="14"/>
      <c r="BN137" s="14"/>
      <c r="BO137" s="14"/>
      <c r="BP137" s="14"/>
      <c r="BQ137" s="15"/>
    </row>
    <row r="138" spans="1:69" x14ac:dyDescent="0.2">
      <c r="A138" t="s">
        <v>87</v>
      </c>
      <c r="B138" t="s">
        <v>146</v>
      </c>
      <c r="C138" t="s">
        <v>68</v>
      </c>
      <c r="D138">
        <v>1</v>
      </c>
      <c r="E138" s="7">
        <v>-7.2222222000000003E-2</v>
      </c>
      <c r="F138" s="7">
        <v>2.5000000000000001E-2</v>
      </c>
      <c r="G138" s="7">
        <f t="shared" si="2"/>
        <v>-0.121222222</v>
      </c>
      <c r="H138" s="7">
        <f t="shared" si="3"/>
        <v>-2.3222222000000001E-2</v>
      </c>
      <c r="I138" s="8">
        <v>3.866057E-3</v>
      </c>
      <c r="J138" t="s">
        <v>71</v>
      </c>
      <c r="K138" t="s">
        <v>71</v>
      </c>
      <c r="L138" t="s">
        <v>71</v>
      </c>
      <c r="M138" t="s">
        <v>71</v>
      </c>
      <c r="N138" t="s">
        <v>138</v>
      </c>
      <c r="O138">
        <v>24097068</v>
      </c>
      <c r="P138" t="s">
        <v>71</v>
      </c>
      <c r="Q138" t="s">
        <v>71</v>
      </c>
      <c r="R138" s="7" t="s">
        <v>71</v>
      </c>
      <c r="S138" s="7" t="s">
        <v>71</v>
      </c>
      <c r="T138" s="7" t="s">
        <v>71</v>
      </c>
      <c r="U138" s="7" t="s">
        <v>71</v>
      </c>
      <c r="V138" t="s">
        <v>71</v>
      </c>
      <c r="W138" t="s">
        <v>147</v>
      </c>
      <c r="X138" t="s">
        <v>73</v>
      </c>
      <c r="Y138" t="s">
        <v>95</v>
      </c>
      <c r="Z138" t="s">
        <v>146</v>
      </c>
      <c r="AA138">
        <v>187167</v>
      </c>
      <c r="AB138">
        <v>2447442</v>
      </c>
      <c r="AC138">
        <v>2013</v>
      </c>
      <c r="AD138" t="s">
        <v>149</v>
      </c>
      <c r="AE138" t="s">
        <v>76</v>
      </c>
      <c r="AF138" t="s">
        <v>150</v>
      </c>
      <c r="AG138" t="s">
        <v>151</v>
      </c>
      <c r="AH138">
        <v>0.93032413400000002</v>
      </c>
      <c r="AI138">
        <v>0.88583708500000002</v>
      </c>
      <c r="AJ138">
        <v>0.97704533800000004</v>
      </c>
      <c r="AO138" s="10"/>
      <c r="AP138" s="28"/>
      <c r="AQ138" s="28"/>
      <c r="AR138" s="28"/>
      <c r="AS138" s="28"/>
      <c r="AT138" s="28"/>
      <c r="AU138" s="28"/>
      <c r="AV138" s="28"/>
      <c r="AW138" s="28"/>
      <c r="AX138" s="11"/>
      <c r="AZ138" s="10"/>
      <c r="BA138" s="28"/>
      <c r="BB138" s="28"/>
      <c r="BC138" s="28"/>
      <c r="BD138" s="28"/>
      <c r="BE138" s="28"/>
      <c r="BF138" s="28"/>
      <c r="BG138" s="28"/>
      <c r="BH138" s="28"/>
      <c r="BI138" s="11"/>
    </row>
    <row r="139" spans="1:69" x14ac:dyDescent="0.2">
      <c r="A139" t="s">
        <v>87</v>
      </c>
      <c r="B139" t="s">
        <v>146</v>
      </c>
      <c r="C139" t="s">
        <v>68</v>
      </c>
      <c r="D139">
        <v>1</v>
      </c>
      <c r="E139" s="7">
        <v>-9.7272727000000003E-2</v>
      </c>
      <c r="F139" s="7">
        <v>3.9090909E-2</v>
      </c>
      <c r="G139" s="7">
        <f t="shared" si="2"/>
        <v>-0.17389090864000001</v>
      </c>
      <c r="H139" s="7">
        <f t="shared" si="3"/>
        <v>-2.0654545359999998E-2</v>
      </c>
      <c r="I139" s="8">
        <v>1.2832939E-2</v>
      </c>
      <c r="J139" t="s">
        <v>71</v>
      </c>
      <c r="K139" t="s">
        <v>71</v>
      </c>
      <c r="L139" t="s">
        <v>71</v>
      </c>
      <c r="M139" t="s">
        <v>71</v>
      </c>
      <c r="N139" t="s">
        <v>138</v>
      </c>
      <c r="O139">
        <v>24097068</v>
      </c>
      <c r="P139" t="s">
        <v>71</v>
      </c>
      <c r="Q139" t="s">
        <v>71</v>
      </c>
      <c r="R139" s="7" t="s">
        <v>71</v>
      </c>
      <c r="S139" s="7" t="s">
        <v>71</v>
      </c>
      <c r="T139" s="7" t="s">
        <v>71</v>
      </c>
      <c r="U139" s="7" t="s">
        <v>71</v>
      </c>
      <c r="V139" t="s">
        <v>71</v>
      </c>
      <c r="W139" t="s">
        <v>147</v>
      </c>
      <c r="X139" t="s">
        <v>73</v>
      </c>
      <c r="Y139" t="s">
        <v>99</v>
      </c>
      <c r="Z139" t="s">
        <v>146</v>
      </c>
      <c r="AA139">
        <v>187167</v>
      </c>
      <c r="AB139">
        <v>2447442</v>
      </c>
      <c r="AC139">
        <v>2013</v>
      </c>
      <c r="AD139" t="s">
        <v>149</v>
      </c>
      <c r="AE139" t="s">
        <v>76</v>
      </c>
      <c r="AF139" t="s">
        <v>150</v>
      </c>
      <c r="AG139" t="s">
        <v>151</v>
      </c>
      <c r="AH139">
        <v>0.90730852500000003</v>
      </c>
      <c r="AI139">
        <v>0.84038857099999997</v>
      </c>
      <c r="AJ139">
        <v>0.97955729899999999</v>
      </c>
      <c r="AO139" s="10"/>
      <c r="AP139" s="28"/>
      <c r="AQ139" s="28"/>
      <c r="AR139" s="28"/>
      <c r="AS139" s="28"/>
      <c r="AT139" s="28"/>
      <c r="AU139" s="28"/>
      <c r="AV139" s="28"/>
      <c r="AW139" s="28"/>
      <c r="AX139" s="11"/>
      <c r="AZ139" s="10"/>
      <c r="BA139" s="28"/>
      <c r="BB139" s="28"/>
      <c r="BC139" s="28"/>
      <c r="BD139" s="28"/>
      <c r="BE139" s="28"/>
      <c r="BF139" s="28"/>
      <c r="BG139" s="28"/>
      <c r="BH139" s="28"/>
      <c r="BI139" s="11"/>
    </row>
    <row r="140" spans="1:69" x14ac:dyDescent="0.2">
      <c r="A140" t="s">
        <v>87</v>
      </c>
      <c r="B140" t="s">
        <v>146</v>
      </c>
      <c r="C140" t="s">
        <v>68</v>
      </c>
      <c r="D140">
        <v>1</v>
      </c>
      <c r="E140" s="7">
        <v>-0.15942028999999999</v>
      </c>
      <c r="F140" s="7">
        <v>4.9275362000000003E-2</v>
      </c>
      <c r="G140" s="7">
        <f t="shared" si="2"/>
        <v>-0.25599999951999997</v>
      </c>
      <c r="H140" s="7">
        <f t="shared" si="3"/>
        <v>-6.2840580479999991E-2</v>
      </c>
      <c r="I140" s="8">
        <v>1.215175E-3</v>
      </c>
      <c r="J140" t="s">
        <v>71</v>
      </c>
      <c r="K140" t="s">
        <v>71</v>
      </c>
      <c r="L140" t="s">
        <v>71</v>
      </c>
      <c r="M140" t="s">
        <v>71</v>
      </c>
      <c r="N140" t="s">
        <v>138</v>
      </c>
      <c r="O140">
        <v>24097068</v>
      </c>
      <c r="P140" t="s">
        <v>71</v>
      </c>
      <c r="Q140" t="s">
        <v>71</v>
      </c>
      <c r="R140" s="7" t="s">
        <v>71</v>
      </c>
      <c r="S140" s="7" t="s">
        <v>71</v>
      </c>
      <c r="T140" s="7" t="s">
        <v>71</v>
      </c>
      <c r="U140" s="7" t="s">
        <v>71</v>
      </c>
      <c r="V140" t="s">
        <v>71</v>
      </c>
      <c r="W140" t="s">
        <v>147</v>
      </c>
      <c r="X140" t="s">
        <v>73</v>
      </c>
      <c r="Y140" t="s">
        <v>97</v>
      </c>
      <c r="Z140" t="s">
        <v>146</v>
      </c>
      <c r="AA140">
        <v>187167</v>
      </c>
      <c r="AB140">
        <v>2447442</v>
      </c>
      <c r="AC140">
        <v>2013</v>
      </c>
      <c r="AD140" t="s">
        <v>149</v>
      </c>
      <c r="AE140" t="s">
        <v>76</v>
      </c>
      <c r="AF140" t="s">
        <v>150</v>
      </c>
      <c r="AG140" t="s">
        <v>151</v>
      </c>
      <c r="AH140">
        <v>0.85263792900000002</v>
      </c>
      <c r="AI140">
        <v>0.77414196899999999</v>
      </c>
      <c r="AJ140">
        <v>0.93909317199999998</v>
      </c>
      <c r="AO140" s="10"/>
      <c r="AP140" s="28"/>
      <c r="AQ140" s="28"/>
      <c r="AR140" s="28"/>
      <c r="AS140" s="28"/>
      <c r="AT140" s="28"/>
      <c r="AU140" s="28"/>
      <c r="AV140" s="28"/>
      <c r="AW140" s="28"/>
      <c r="AX140" s="11"/>
      <c r="AZ140" s="10"/>
      <c r="BA140" s="28"/>
      <c r="BB140" s="28"/>
      <c r="BC140" s="28"/>
      <c r="BD140" s="28"/>
      <c r="BE140" s="28"/>
      <c r="BF140" s="28"/>
      <c r="BG140" s="28"/>
      <c r="BH140" s="28"/>
      <c r="BI140" s="11"/>
    </row>
    <row r="141" spans="1:69" x14ac:dyDescent="0.2">
      <c r="A141" t="s">
        <v>87</v>
      </c>
      <c r="B141" t="s">
        <v>146</v>
      </c>
      <c r="C141" t="s">
        <v>68</v>
      </c>
      <c r="D141">
        <v>1</v>
      </c>
      <c r="E141" s="7">
        <v>3.3333333E-2</v>
      </c>
      <c r="F141" s="7">
        <v>6.9444443999999994E-2</v>
      </c>
      <c r="G141" s="7">
        <f t="shared" si="2"/>
        <v>-0.10277777724000001</v>
      </c>
      <c r="H141" s="7">
        <f t="shared" si="3"/>
        <v>0.16944444323999999</v>
      </c>
      <c r="I141" s="8">
        <v>0.63122739299999997</v>
      </c>
      <c r="J141" t="s">
        <v>71</v>
      </c>
      <c r="K141" t="s">
        <v>71</v>
      </c>
      <c r="L141" t="s">
        <v>71</v>
      </c>
      <c r="M141" t="s">
        <v>71</v>
      </c>
      <c r="N141" t="s">
        <v>138</v>
      </c>
      <c r="O141">
        <v>24097068</v>
      </c>
      <c r="P141" t="s">
        <v>71</v>
      </c>
      <c r="Q141" t="s">
        <v>71</v>
      </c>
      <c r="R141" s="7" t="s">
        <v>71</v>
      </c>
      <c r="S141" s="7" t="s">
        <v>71</v>
      </c>
      <c r="T141" s="7" t="s">
        <v>71</v>
      </c>
      <c r="U141" s="7" t="s">
        <v>71</v>
      </c>
      <c r="V141" t="s">
        <v>71</v>
      </c>
      <c r="W141" t="s">
        <v>147</v>
      </c>
      <c r="X141" t="s">
        <v>73</v>
      </c>
      <c r="Y141" t="s">
        <v>98</v>
      </c>
      <c r="Z141" t="s">
        <v>146</v>
      </c>
      <c r="AA141">
        <v>187167</v>
      </c>
      <c r="AB141">
        <v>2447442</v>
      </c>
      <c r="AC141">
        <v>2013</v>
      </c>
      <c r="AD141" t="s">
        <v>149</v>
      </c>
      <c r="AE141" t="s">
        <v>76</v>
      </c>
      <c r="AF141" t="s">
        <v>150</v>
      </c>
      <c r="AG141" t="s">
        <v>151</v>
      </c>
      <c r="AH141">
        <v>1.0338951139999999</v>
      </c>
      <c r="AI141">
        <v>0.90232746799999997</v>
      </c>
      <c r="AJ141">
        <v>1.1846465319999999</v>
      </c>
      <c r="AO141" s="10"/>
      <c r="AP141" s="28"/>
      <c r="AQ141" s="28"/>
      <c r="AR141" s="28"/>
      <c r="AS141" s="28"/>
      <c r="AT141" s="28"/>
      <c r="AU141" s="28"/>
      <c r="AV141" s="28"/>
      <c r="AW141" s="28"/>
      <c r="AX141" s="11"/>
      <c r="AZ141" s="10"/>
      <c r="BA141" s="28"/>
      <c r="BB141" s="28"/>
      <c r="BC141" s="28"/>
      <c r="BD141" s="28"/>
      <c r="BE141" s="28"/>
      <c r="BF141" s="28"/>
      <c r="BG141" s="28"/>
      <c r="BH141" s="28"/>
      <c r="BI141" s="11"/>
    </row>
    <row r="142" spans="1:69" x14ac:dyDescent="0.2">
      <c r="A142" t="s">
        <v>87</v>
      </c>
      <c r="B142" t="s">
        <v>146</v>
      </c>
      <c r="C142" t="s">
        <v>68</v>
      </c>
      <c r="D142">
        <v>1</v>
      </c>
      <c r="E142" s="7">
        <v>-6.1333332999999997E-2</v>
      </c>
      <c r="F142" s="7">
        <v>4.6666667000000002E-2</v>
      </c>
      <c r="G142" s="7">
        <f t="shared" si="2"/>
        <v>-0.15280000031999999</v>
      </c>
      <c r="H142" s="7">
        <f t="shared" si="3"/>
        <v>3.0133334320000003E-2</v>
      </c>
      <c r="I142" s="8">
        <v>0.18875007299999999</v>
      </c>
      <c r="J142" t="s">
        <v>71</v>
      </c>
      <c r="K142" t="s">
        <v>71</v>
      </c>
      <c r="L142" t="s">
        <v>71</v>
      </c>
      <c r="M142" t="s">
        <v>71</v>
      </c>
      <c r="N142" t="s">
        <v>138</v>
      </c>
      <c r="O142">
        <v>24097068</v>
      </c>
      <c r="P142" t="s">
        <v>71</v>
      </c>
      <c r="Q142" t="s">
        <v>71</v>
      </c>
      <c r="R142" s="7" t="s">
        <v>71</v>
      </c>
      <c r="S142" s="7" t="s">
        <v>71</v>
      </c>
      <c r="T142" s="7" t="s">
        <v>71</v>
      </c>
      <c r="U142" s="7" t="s">
        <v>71</v>
      </c>
      <c r="V142" t="s">
        <v>71</v>
      </c>
      <c r="W142" t="s">
        <v>147</v>
      </c>
      <c r="X142" t="s">
        <v>73</v>
      </c>
      <c r="Y142" t="s">
        <v>112</v>
      </c>
      <c r="Z142" t="s">
        <v>146</v>
      </c>
      <c r="AA142">
        <v>187167</v>
      </c>
      <c r="AB142">
        <v>2447442</v>
      </c>
      <c r="AC142">
        <v>2013</v>
      </c>
      <c r="AD142" t="s">
        <v>149</v>
      </c>
      <c r="AE142" t="s">
        <v>76</v>
      </c>
      <c r="AF142" t="s">
        <v>150</v>
      </c>
      <c r="AG142" t="s">
        <v>151</v>
      </c>
      <c r="AH142">
        <v>0.94050968400000001</v>
      </c>
      <c r="AI142">
        <v>0.85830136499999998</v>
      </c>
      <c r="AJ142">
        <v>1.0305919370000001</v>
      </c>
      <c r="AO142" s="10"/>
      <c r="AP142" s="28"/>
      <c r="AQ142" s="28"/>
      <c r="AR142" s="28"/>
      <c r="AS142" s="28"/>
      <c r="AT142" s="28"/>
      <c r="AU142" s="28"/>
      <c r="AV142" s="28"/>
      <c r="AW142" s="28"/>
      <c r="AX142" s="11"/>
      <c r="AZ142" s="10"/>
      <c r="BA142" s="28"/>
      <c r="BB142" s="28"/>
      <c r="BC142" s="28"/>
      <c r="BD142" s="28"/>
      <c r="BE142" s="28"/>
      <c r="BF142" s="28"/>
      <c r="BG142" s="28"/>
      <c r="BH142" s="28"/>
      <c r="BI142" s="11"/>
    </row>
    <row r="143" spans="1:69" x14ac:dyDescent="0.2">
      <c r="A143" t="s">
        <v>87</v>
      </c>
      <c r="B143" t="s">
        <v>146</v>
      </c>
      <c r="C143" t="s">
        <v>68</v>
      </c>
      <c r="D143">
        <v>1</v>
      </c>
      <c r="E143" s="7">
        <v>-0.122</v>
      </c>
      <c r="F143" s="7">
        <v>4.2000000000000003E-2</v>
      </c>
      <c r="G143" s="7">
        <f t="shared" si="2"/>
        <v>-0.20432</v>
      </c>
      <c r="H143" s="7">
        <f t="shared" si="3"/>
        <v>-3.9679999999999993E-2</v>
      </c>
      <c r="I143" s="8">
        <v>3.675326E-3</v>
      </c>
      <c r="J143" t="s">
        <v>71</v>
      </c>
      <c r="K143" t="s">
        <v>71</v>
      </c>
      <c r="L143" t="s">
        <v>71</v>
      </c>
      <c r="M143" t="s">
        <v>71</v>
      </c>
      <c r="N143" t="s">
        <v>138</v>
      </c>
      <c r="O143">
        <v>24097068</v>
      </c>
      <c r="P143" t="s">
        <v>71</v>
      </c>
      <c r="Q143" t="s">
        <v>71</v>
      </c>
      <c r="R143" s="7" t="s">
        <v>71</v>
      </c>
      <c r="S143" s="7" t="s">
        <v>71</v>
      </c>
      <c r="T143" s="7" t="s">
        <v>71</v>
      </c>
      <c r="U143" s="7" t="s">
        <v>71</v>
      </c>
      <c r="V143" t="s">
        <v>71</v>
      </c>
      <c r="W143" t="s">
        <v>147</v>
      </c>
      <c r="X143" t="s">
        <v>73</v>
      </c>
      <c r="Y143" t="s">
        <v>103</v>
      </c>
      <c r="Z143" t="s">
        <v>146</v>
      </c>
      <c r="AA143">
        <v>187167</v>
      </c>
      <c r="AB143">
        <v>2447442</v>
      </c>
      <c r="AC143">
        <v>2013</v>
      </c>
      <c r="AD143" t="s">
        <v>149</v>
      </c>
      <c r="AE143" t="s">
        <v>76</v>
      </c>
      <c r="AF143" t="s">
        <v>150</v>
      </c>
      <c r="AG143" t="s">
        <v>151</v>
      </c>
      <c r="AH143">
        <v>0.88514836900000005</v>
      </c>
      <c r="AI143">
        <v>0.81520146500000001</v>
      </c>
      <c r="AJ143">
        <v>0.96109694099999998</v>
      </c>
      <c r="AO143" s="10"/>
      <c r="AP143" s="28"/>
      <c r="AQ143" s="28"/>
      <c r="AR143" s="28"/>
      <c r="AS143" s="28"/>
      <c r="AT143" s="28"/>
      <c r="AU143" s="28"/>
      <c r="AV143" s="28"/>
      <c r="AW143" s="28"/>
      <c r="AX143" s="11"/>
      <c r="AZ143" s="10"/>
      <c r="BA143" s="28"/>
      <c r="BB143" s="28"/>
      <c r="BC143" s="28"/>
      <c r="BD143" s="28"/>
      <c r="BE143" s="28"/>
      <c r="BF143" s="28"/>
      <c r="BG143" s="28"/>
      <c r="BH143" s="28"/>
      <c r="BI143" s="11"/>
    </row>
    <row r="144" spans="1:69" x14ac:dyDescent="0.2">
      <c r="A144" t="s">
        <v>87</v>
      </c>
      <c r="B144" t="s">
        <v>146</v>
      </c>
      <c r="C144" t="s">
        <v>68</v>
      </c>
      <c r="D144">
        <v>1</v>
      </c>
      <c r="E144" s="7">
        <v>-0.14523809500000001</v>
      </c>
      <c r="F144" s="7">
        <v>4.1666666999999998E-2</v>
      </c>
      <c r="G144" s="7">
        <f t="shared" si="2"/>
        <v>-0.22690476232000001</v>
      </c>
      <c r="H144" s="7">
        <f t="shared" si="3"/>
        <v>-6.3571427680000014E-2</v>
      </c>
      <c r="I144" s="8">
        <v>4.9082499999999996E-4</v>
      </c>
      <c r="J144" t="s">
        <v>71</v>
      </c>
      <c r="K144" t="s">
        <v>71</v>
      </c>
      <c r="L144" t="s">
        <v>71</v>
      </c>
      <c r="M144" t="s">
        <v>71</v>
      </c>
      <c r="N144" t="s">
        <v>138</v>
      </c>
      <c r="O144">
        <v>24097068</v>
      </c>
      <c r="P144" t="s">
        <v>71</v>
      </c>
      <c r="Q144" t="s">
        <v>71</v>
      </c>
      <c r="R144" s="7" t="s">
        <v>71</v>
      </c>
      <c r="S144" s="7" t="s">
        <v>71</v>
      </c>
      <c r="T144" s="7" t="s">
        <v>71</v>
      </c>
      <c r="U144" s="7" t="s">
        <v>71</v>
      </c>
      <c r="V144" t="s">
        <v>71</v>
      </c>
      <c r="W144" t="s">
        <v>147</v>
      </c>
      <c r="X144" t="s">
        <v>73</v>
      </c>
      <c r="Y144" t="s">
        <v>96</v>
      </c>
      <c r="Z144" t="s">
        <v>146</v>
      </c>
      <c r="AA144">
        <v>187167</v>
      </c>
      <c r="AB144">
        <v>2447442</v>
      </c>
      <c r="AC144">
        <v>2013</v>
      </c>
      <c r="AD144" t="s">
        <v>149</v>
      </c>
      <c r="AE144" t="s">
        <v>76</v>
      </c>
      <c r="AF144" t="s">
        <v>150</v>
      </c>
      <c r="AG144" t="s">
        <v>151</v>
      </c>
      <c r="AH144">
        <v>0.86481635999999995</v>
      </c>
      <c r="AI144">
        <v>0.79699668300000004</v>
      </c>
      <c r="AJ144">
        <v>0.93840708799999994</v>
      </c>
      <c r="AO144" s="10"/>
      <c r="AP144" s="28"/>
      <c r="AQ144" s="28"/>
      <c r="AR144" s="28"/>
      <c r="AS144" s="28"/>
      <c r="AT144" s="28"/>
      <c r="AU144" s="28"/>
      <c r="AV144" s="28"/>
      <c r="AW144" s="28"/>
      <c r="AX144" s="11"/>
      <c r="AZ144" s="10"/>
      <c r="BA144" s="28"/>
      <c r="BB144" s="28"/>
      <c r="BC144" s="28"/>
      <c r="BD144" s="28"/>
      <c r="BE144" s="28"/>
      <c r="BF144" s="28"/>
      <c r="BG144" s="28"/>
      <c r="BH144" s="28"/>
      <c r="BI144" s="11"/>
    </row>
    <row r="145" spans="1:66" x14ac:dyDescent="0.2">
      <c r="A145" t="s">
        <v>87</v>
      </c>
      <c r="B145" t="s">
        <v>146</v>
      </c>
      <c r="C145" t="s">
        <v>68</v>
      </c>
      <c r="D145">
        <v>1</v>
      </c>
      <c r="E145" s="7">
        <v>-6.0759493999999997E-2</v>
      </c>
      <c r="F145" s="7">
        <v>4.3037974999999999E-2</v>
      </c>
      <c r="G145" s="7">
        <f t="shared" si="2"/>
        <v>-0.14511392499999998</v>
      </c>
      <c r="H145" s="7">
        <f t="shared" si="3"/>
        <v>2.3594936999999996E-2</v>
      </c>
      <c r="I145" s="8">
        <v>0.158019254</v>
      </c>
      <c r="J145" t="s">
        <v>71</v>
      </c>
      <c r="K145" t="s">
        <v>71</v>
      </c>
      <c r="L145" t="s">
        <v>71</v>
      </c>
      <c r="M145" t="s">
        <v>71</v>
      </c>
      <c r="N145" t="s">
        <v>138</v>
      </c>
      <c r="O145">
        <v>24097068</v>
      </c>
      <c r="P145" t="s">
        <v>71</v>
      </c>
      <c r="Q145" t="s">
        <v>71</v>
      </c>
      <c r="R145" s="7" t="s">
        <v>71</v>
      </c>
      <c r="S145" s="7" t="s">
        <v>71</v>
      </c>
      <c r="T145" s="7" t="s">
        <v>71</v>
      </c>
      <c r="U145" s="7" t="s">
        <v>71</v>
      </c>
      <c r="V145" t="s">
        <v>71</v>
      </c>
      <c r="W145" t="s">
        <v>147</v>
      </c>
      <c r="X145" t="s">
        <v>73</v>
      </c>
      <c r="Y145" t="s">
        <v>101</v>
      </c>
      <c r="Z145" t="s">
        <v>146</v>
      </c>
      <c r="AA145">
        <v>187167</v>
      </c>
      <c r="AB145">
        <v>2447442</v>
      </c>
      <c r="AC145">
        <v>2013</v>
      </c>
      <c r="AD145" t="s">
        <v>149</v>
      </c>
      <c r="AE145" t="s">
        <v>76</v>
      </c>
      <c r="AF145" t="s">
        <v>150</v>
      </c>
      <c r="AG145" t="s">
        <v>151</v>
      </c>
      <c r="AH145">
        <v>0.94104954100000004</v>
      </c>
      <c r="AI145">
        <v>0.86492375200000005</v>
      </c>
      <c r="AJ145">
        <v>1.0238754999999999</v>
      </c>
      <c r="AO145" s="10"/>
      <c r="AP145" s="28"/>
      <c r="AQ145" s="28"/>
      <c r="AR145" s="28"/>
      <c r="AS145" s="28"/>
      <c r="AT145" s="28"/>
      <c r="AU145" s="28"/>
      <c r="AV145" s="28"/>
      <c r="AW145" s="28"/>
      <c r="AX145" s="11"/>
      <c r="AZ145" s="10"/>
      <c r="BA145" s="28"/>
      <c r="BB145" s="28"/>
      <c r="BC145" s="28"/>
      <c r="BD145" s="28"/>
      <c r="BE145" s="28"/>
      <c r="BF145" s="28"/>
      <c r="BG145" s="28"/>
      <c r="BH145" s="28"/>
      <c r="BI145" s="11"/>
    </row>
    <row r="146" spans="1:66" x14ac:dyDescent="0.2">
      <c r="A146" t="s">
        <v>87</v>
      </c>
      <c r="B146" t="s">
        <v>146</v>
      </c>
      <c r="C146" t="s">
        <v>68</v>
      </c>
      <c r="D146">
        <v>1</v>
      </c>
      <c r="E146" s="7">
        <v>-8.2500000000000004E-2</v>
      </c>
      <c r="F146" s="7">
        <v>4.3749999999999997E-2</v>
      </c>
      <c r="G146" s="7">
        <f t="shared" si="2"/>
        <v>-0.16825000000000001</v>
      </c>
      <c r="H146" s="7">
        <f t="shared" si="3"/>
        <v>3.249999999999989E-3</v>
      </c>
      <c r="I146" s="8">
        <v>5.9333467000000001E-2</v>
      </c>
      <c r="J146" t="s">
        <v>71</v>
      </c>
      <c r="K146" t="s">
        <v>71</v>
      </c>
      <c r="L146" t="s">
        <v>71</v>
      </c>
      <c r="M146" t="s">
        <v>71</v>
      </c>
      <c r="N146" t="s">
        <v>138</v>
      </c>
      <c r="O146">
        <v>24097068</v>
      </c>
      <c r="P146" t="s">
        <v>71</v>
      </c>
      <c r="Q146" t="s">
        <v>71</v>
      </c>
      <c r="R146" s="7" t="s">
        <v>71</v>
      </c>
      <c r="S146" s="7" t="s">
        <v>71</v>
      </c>
      <c r="T146" s="7" t="s">
        <v>71</v>
      </c>
      <c r="U146" s="7" t="s">
        <v>71</v>
      </c>
      <c r="V146" t="s">
        <v>71</v>
      </c>
      <c r="W146" t="s">
        <v>147</v>
      </c>
      <c r="X146" t="s">
        <v>73</v>
      </c>
      <c r="Y146" t="s">
        <v>102</v>
      </c>
      <c r="Z146" t="s">
        <v>146</v>
      </c>
      <c r="AA146">
        <v>187167</v>
      </c>
      <c r="AB146">
        <v>2447442</v>
      </c>
      <c r="AC146">
        <v>2013</v>
      </c>
      <c r="AD146" t="s">
        <v>149</v>
      </c>
      <c r="AE146" t="s">
        <v>76</v>
      </c>
      <c r="AF146" t="s">
        <v>150</v>
      </c>
      <c r="AG146" t="s">
        <v>151</v>
      </c>
      <c r="AH146">
        <v>0.92081143799999998</v>
      </c>
      <c r="AI146">
        <v>0.84514252300000003</v>
      </c>
      <c r="AJ146">
        <v>1.003255287</v>
      </c>
      <c r="AO146" s="10"/>
      <c r="AP146" s="28"/>
      <c r="AQ146" s="28"/>
      <c r="AR146" s="28"/>
      <c r="AS146" s="28"/>
      <c r="AT146" s="28"/>
      <c r="AU146" s="28"/>
      <c r="AV146" s="28"/>
      <c r="AW146" s="28"/>
      <c r="AX146" s="11"/>
      <c r="AZ146" s="10"/>
      <c r="BA146" s="28"/>
      <c r="BB146" s="28"/>
      <c r="BC146" s="28"/>
      <c r="BD146" s="28"/>
      <c r="BE146" s="28"/>
      <c r="BF146" s="28"/>
      <c r="BG146" s="28"/>
      <c r="BH146" s="28"/>
      <c r="BI146" s="11"/>
    </row>
    <row r="147" spans="1:66" ht="17" thickBot="1" x14ac:dyDescent="0.25">
      <c r="A147" t="s">
        <v>87</v>
      </c>
      <c r="B147" t="s">
        <v>146</v>
      </c>
      <c r="C147" t="s">
        <v>68</v>
      </c>
      <c r="D147">
        <v>1</v>
      </c>
      <c r="E147" s="7">
        <v>-6.7073171000000001E-2</v>
      </c>
      <c r="F147" s="7">
        <v>4.6341462999999999E-2</v>
      </c>
      <c r="G147" s="7">
        <f t="shared" si="2"/>
        <v>-0.15790243848000002</v>
      </c>
      <c r="H147" s="7">
        <f t="shared" si="3"/>
        <v>2.3756096480000002E-2</v>
      </c>
      <c r="I147" s="8">
        <v>0.14779376499999999</v>
      </c>
      <c r="J147" t="s">
        <v>71</v>
      </c>
      <c r="K147" t="s">
        <v>71</v>
      </c>
      <c r="L147" t="s">
        <v>71</v>
      </c>
      <c r="M147" t="s">
        <v>71</v>
      </c>
      <c r="N147" t="s">
        <v>138</v>
      </c>
      <c r="O147">
        <v>24097068</v>
      </c>
      <c r="P147" t="s">
        <v>71</v>
      </c>
      <c r="Q147" t="s">
        <v>71</v>
      </c>
      <c r="R147" s="7" t="s">
        <v>71</v>
      </c>
      <c r="S147" s="7" t="s">
        <v>71</v>
      </c>
      <c r="T147" s="7" t="s">
        <v>71</v>
      </c>
      <c r="U147" s="7" t="s">
        <v>71</v>
      </c>
      <c r="V147" t="s">
        <v>71</v>
      </c>
      <c r="W147" t="s">
        <v>147</v>
      </c>
      <c r="X147" t="s">
        <v>73</v>
      </c>
      <c r="Y147" t="s">
        <v>113</v>
      </c>
      <c r="Z147" t="s">
        <v>146</v>
      </c>
      <c r="AA147">
        <v>187167</v>
      </c>
      <c r="AB147">
        <v>2447442</v>
      </c>
      <c r="AC147">
        <v>2013</v>
      </c>
      <c r="AD147" t="s">
        <v>149</v>
      </c>
      <c r="AE147" t="s">
        <v>76</v>
      </c>
      <c r="AF147" t="s">
        <v>150</v>
      </c>
      <c r="AG147" t="s">
        <v>151</v>
      </c>
      <c r="AH147">
        <v>0.93512677499999997</v>
      </c>
      <c r="AI147">
        <v>0.85393308800000001</v>
      </c>
      <c r="AJ147">
        <v>1.0240405210000001</v>
      </c>
      <c r="AO147" s="13"/>
      <c r="AP147" s="14"/>
      <c r="AQ147" s="14"/>
      <c r="AR147" s="14"/>
      <c r="AS147" s="14"/>
      <c r="AT147" s="14"/>
      <c r="AU147" s="14"/>
      <c r="AV147" s="14"/>
      <c r="AW147" s="14"/>
      <c r="AX147" s="15"/>
      <c r="AZ147" s="13"/>
      <c r="BA147" s="14"/>
      <c r="BB147" s="14"/>
      <c r="BC147" s="14"/>
      <c r="BD147" s="14"/>
      <c r="BE147" s="14"/>
      <c r="BF147" s="14"/>
      <c r="BG147" s="14"/>
      <c r="BH147" s="14"/>
      <c r="BI147" s="15"/>
    </row>
    <row r="148" spans="1:66" x14ac:dyDescent="0.2">
      <c r="E148" s="7"/>
      <c r="F148" s="7"/>
      <c r="G148" s="7"/>
      <c r="H148" s="7"/>
      <c r="I148" s="8"/>
      <c r="R148" s="7"/>
      <c r="S148" s="7"/>
      <c r="T148" s="7"/>
      <c r="U148" s="7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  <row r="149" spans="1:66" x14ac:dyDescent="0.2">
      <c r="E149" s="7"/>
      <c r="F149" s="7"/>
      <c r="G149" s="7"/>
      <c r="H149" s="7"/>
      <c r="I149" s="8"/>
      <c r="R149" s="7"/>
      <c r="S149" s="7"/>
      <c r="T149" s="7"/>
      <c r="U149" s="7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</row>
    <row r="150" spans="1:66" x14ac:dyDescent="0.2">
      <c r="E150" s="7"/>
      <c r="F150" s="7"/>
      <c r="G150" s="7"/>
      <c r="H150" s="7"/>
      <c r="I150" s="8"/>
      <c r="R150" s="7"/>
      <c r="S150" s="7"/>
      <c r="T150" s="7"/>
      <c r="U150" s="7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</row>
    <row r="151" spans="1:66" x14ac:dyDescent="0.2">
      <c r="E151" s="7"/>
      <c r="F151" s="7"/>
      <c r="G151" s="7"/>
      <c r="H151" s="7"/>
      <c r="I151" s="8"/>
      <c r="R151" s="7"/>
      <c r="S151" s="7"/>
      <c r="T151" s="7"/>
      <c r="U151" s="7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</row>
    <row r="153" spans="1:66" ht="17" thickBot="1" x14ac:dyDescent="0.25">
      <c r="A153" s="5" t="s">
        <v>11</v>
      </c>
      <c r="E153" s="7"/>
      <c r="F153" s="7"/>
      <c r="G153" s="7"/>
      <c r="H153" s="7"/>
      <c r="I153" s="8"/>
      <c r="R153" s="7"/>
      <c r="S153" s="7"/>
      <c r="T153" s="7"/>
      <c r="U153" s="7"/>
    </row>
    <row r="154" spans="1:66" ht="17" thickBot="1" x14ac:dyDescent="0.25">
      <c r="A154" t="s">
        <v>26</v>
      </c>
      <c r="B154" t="s">
        <v>27</v>
      </c>
      <c r="C154" t="s">
        <v>28</v>
      </c>
      <c r="D154" t="s">
        <v>29</v>
      </c>
      <c r="E154" s="7" t="s">
        <v>30</v>
      </c>
      <c r="F154" s="7" t="s">
        <v>31</v>
      </c>
      <c r="G154" s="7" t="s">
        <v>104</v>
      </c>
      <c r="H154" s="7" t="s">
        <v>105</v>
      </c>
      <c r="I154" s="8" t="s">
        <v>32</v>
      </c>
      <c r="J154" t="s">
        <v>33</v>
      </c>
      <c r="K154" t="s">
        <v>34</v>
      </c>
      <c r="L154" t="s">
        <v>35</v>
      </c>
      <c r="M154" t="s">
        <v>36</v>
      </c>
      <c r="N154" t="s">
        <v>37</v>
      </c>
      <c r="O154" t="s">
        <v>40</v>
      </c>
      <c r="P154" t="s">
        <v>38</v>
      </c>
      <c r="Q154" t="s">
        <v>39</v>
      </c>
      <c r="R154" s="7" t="s">
        <v>41</v>
      </c>
      <c r="S154" s="7" t="s">
        <v>42</v>
      </c>
      <c r="T154" s="7" t="s">
        <v>43</v>
      </c>
      <c r="U154" s="7" t="s">
        <v>44</v>
      </c>
      <c r="V154" t="s">
        <v>45</v>
      </c>
      <c r="W154" t="s">
        <v>46</v>
      </c>
      <c r="X154" t="s">
        <v>47</v>
      </c>
      <c r="Y154" t="s">
        <v>48</v>
      </c>
      <c r="Z154" t="s">
        <v>49</v>
      </c>
      <c r="AA154" t="s">
        <v>50</v>
      </c>
      <c r="AB154" t="s">
        <v>51</v>
      </c>
      <c r="AC154" t="s">
        <v>52</v>
      </c>
      <c r="AD154" t="s">
        <v>53</v>
      </c>
      <c r="AE154" t="s">
        <v>54</v>
      </c>
      <c r="AF154" t="s">
        <v>55</v>
      </c>
      <c r="AG154" t="s">
        <v>56</v>
      </c>
      <c r="AH154" t="s">
        <v>60</v>
      </c>
      <c r="AI154" t="s">
        <v>61</v>
      </c>
      <c r="AJ154" t="s">
        <v>62</v>
      </c>
      <c r="AL154" s="34" t="s">
        <v>63</v>
      </c>
      <c r="AM154" s="35"/>
      <c r="AN154" s="35"/>
      <c r="AO154" s="35"/>
      <c r="AP154" s="35"/>
      <c r="AQ154" s="35"/>
      <c r="AR154" s="35"/>
      <c r="AS154" s="35"/>
      <c r="AT154" s="35"/>
      <c r="AU154" s="36"/>
      <c r="AW154" s="34" t="s">
        <v>64</v>
      </c>
      <c r="AX154" s="35"/>
      <c r="AY154" s="35"/>
      <c r="AZ154" s="35"/>
      <c r="BA154" s="35"/>
      <c r="BB154" s="35"/>
      <c r="BC154" s="35"/>
      <c r="BD154" s="35"/>
      <c r="BE154" s="35"/>
      <c r="BF154" s="36"/>
      <c r="BH154" s="37" t="s">
        <v>65</v>
      </c>
      <c r="BI154" s="35"/>
      <c r="BJ154" s="35"/>
      <c r="BK154" s="35"/>
      <c r="BL154" s="35"/>
      <c r="BM154" s="35"/>
      <c r="BN154" s="36"/>
    </row>
    <row r="155" spans="1:66" x14ac:dyDescent="0.2">
      <c r="A155" t="s">
        <v>66</v>
      </c>
      <c r="B155" t="s">
        <v>155</v>
      </c>
      <c r="C155" t="s">
        <v>68</v>
      </c>
      <c r="D155">
        <v>13</v>
      </c>
      <c r="E155" s="7">
        <v>-1.1237033330487501E-2</v>
      </c>
      <c r="F155" s="7">
        <v>1.00065651697007E-2</v>
      </c>
      <c r="G155" s="7">
        <f>E155-1.9*F155</f>
        <v>-3.0249507152918832E-2</v>
      </c>
      <c r="H155" s="7">
        <f>E155+1.96*F155</f>
        <v>8.3758344021258712E-3</v>
      </c>
      <c r="I155" s="8">
        <v>0.26145189791621198</v>
      </c>
      <c r="J155">
        <v>8.95020635275106</v>
      </c>
      <c r="K155">
        <v>12</v>
      </c>
      <c r="L155">
        <v>0.70717749525640194</v>
      </c>
      <c r="M155" t="s">
        <v>71</v>
      </c>
      <c r="N155" t="s">
        <v>138</v>
      </c>
      <c r="O155">
        <v>24097068</v>
      </c>
      <c r="P155" t="s">
        <v>71</v>
      </c>
      <c r="Q155" t="s">
        <v>71</v>
      </c>
      <c r="R155" s="7" t="s">
        <v>71</v>
      </c>
      <c r="S155" s="7" t="s">
        <v>71</v>
      </c>
      <c r="T155" s="7" t="s">
        <v>71</v>
      </c>
      <c r="U155" s="7" t="s">
        <v>71</v>
      </c>
      <c r="V155" t="s">
        <v>71</v>
      </c>
      <c r="W155" t="s">
        <v>156</v>
      </c>
      <c r="X155" t="s">
        <v>73</v>
      </c>
      <c r="Y155" t="s">
        <v>157</v>
      </c>
      <c r="Z155" t="s">
        <v>155</v>
      </c>
      <c r="AA155">
        <v>173082</v>
      </c>
      <c r="AB155">
        <v>2437752</v>
      </c>
      <c r="AC155">
        <v>2013</v>
      </c>
      <c r="AD155" t="s">
        <v>149</v>
      </c>
      <c r="AE155" t="s">
        <v>76</v>
      </c>
      <c r="AF155" t="s">
        <v>150</v>
      </c>
      <c r="AG155" t="s">
        <v>151</v>
      </c>
      <c r="AH155">
        <v>6.6780857939999994E-2</v>
      </c>
      <c r="AI155">
        <v>534.32465605679795</v>
      </c>
      <c r="AJ155">
        <v>90.33</v>
      </c>
      <c r="AL155" s="10"/>
      <c r="AM155" s="28"/>
      <c r="AN155" s="28"/>
      <c r="AO155" s="28"/>
      <c r="AP155" s="28"/>
      <c r="AQ155" s="28"/>
      <c r="AR155" s="28"/>
      <c r="AS155" s="28"/>
      <c r="AT155" s="28"/>
      <c r="AU155" s="11"/>
      <c r="AW155" s="10"/>
      <c r="AX155" s="28"/>
      <c r="AY155" s="28"/>
      <c r="AZ155" s="28"/>
      <c r="BA155" s="28"/>
      <c r="BB155" s="28"/>
      <c r="BC155" s="28"/>
      <c r="BD155" s="28"/>
      <c r="BE155" s="28"/>
      <c r="BF155" s="11"/>
      <c r="BH155" s="10" t="s">
        <v>158</v>
      </c>
      <c r="BN155" s="11"/>
    </row>
    <row r="156" spans="1:66" x14ac:dyDescent="0.2">
      <c r="A156" t="s">
        <v>79</v>
      </c>
      <c r="B156" t="s">
        <v>155</v>
      </c>
      <c r="C156" t="s">
        <v>68</v>
      </c>
      <c r="D156">
        <v>13</v>
      </c>
      <c r="E156" s="7">
        <v>-2.01584749046766E-2</v>
      </c>
      <c r="F156" s="7">
        <v>2.7500494865145199E-2</v>
      </c>
      <c r="G156" s="7">
        <f t="shared" ref="G156:G172" si="4">E156-1.9*F156</f>
        <v>-7.2409415148452477E-2</v>
      </c>
      <c r="H156" s="7">
        <f t="shared" ref="H156:H172" si="5">E156+1.96*F156</f>
        <v>3.3742495031007985E-2</v>
      </c>
      <c r="I156" s="8">
        <v>0.47887514001111797</v>
      </c>
      <c r="J156">
        <v>8.8289038753003606</v>
      </c>
      <c r="K156">
        <v>11</v>
      </c>
      <c r="L156">
        <v>0.63768173463433397</v>
      </c>
      <c r="M156" t="s">
        <v>71</v>
      </c>
      <c r="N156" t="s">
        <v>138</v>
      </c>
      <c r="O156">
        <v>24097068</v>
      </c>
      <c r="P156" t="s">
        <v>71</v>
      </c>
      <c r="Q156" t="s">
        <v>71</v>
      </c>
      <c r="R156" s="7">
        <v>1.1174886175550501E-3</v>
      </c>
      <c r="S156" s="7">
        <v>3.2085460203338302E-3</v>
      </c>
      <c r="T156" s="7">
        <v>-5.1712615822992504E-3</v>
      </c>
      <c r="U156" s="7">
        <v>7.4062388174093597E-3</v>
      </c>
      <c r="V156" s="8">
        <v>0.73420026163579399</v>
      </c>
      <c r="W156" t="s">
        <v>156</v>
      </c>
      <c r="X156" t="s">
        <v>73</v>
      </c>
      <c r="Y156" t="s">
        <v>157</v>
      </c>
      <c r="Z156" t="s">
        <v>155</v>
      </c>
      <c r="AA156">
        <v>173082</v>
      </c>
      <c r="AB156">
        <v>2437752</v>
      </c>
      <c r="AC156">
        <v>2013</v>
      </c>
      <c r="AD156" t="s">
        <v>149</v>
      </c>
      <c r="AE156" t="s">
        <v>76</v>
      </c>
      <c r="AF156" t="s">
        <v>150</v>
      </c>
      <c r="AG156" t="s">
        <v>151</v>
      </c>
      <c r="AL156" s="10"/>
      <c r="AM156" s="28"/>
      <c r="AN156" s="28"/>
      <c r="AO156" s="28"/>
      <c r="AP156" s="28"/>
      <c r="AQ156" s="28"/>
      <c r="AR156" s="28"/>
      <c r="AS156" s="28"/>
      <c r="AT156" s="28"/>
      <c r="AU156" s="11"/>
      <c r="AW156" s="10"/>
      <c r="AX156" s="28"/>
      <c r="AY156" s="28"/>
      <c r="AZ156" s="28"/>
      <c r="BA156" s="28"/>
      <c r="BB156" s="28"/>
      <c r="BC156" s="28"/>
      <c r="BD156" s="28"/>
      <c r="BE156" s="28"/>
      <c r="BF156" s="11"/>
      <c r="BH156" s="10" t="s">
        <v>80</v>
      </c>
      <c r="BN156" s="11"/>
    </row>
    <row r="157" spans="1:66" x14ac:dyDescent="0.2">
      <c r="A157" t="s">
        <v>81</v>
      </c>
      <c r="B157" t="s">
        <v>155</v>
      </c>
      <c r="C157" t="s">
        <v>68</v>
      </c>
      <c r="D157">
        <v>13</v>
      </c>
      <c r="E157" s="7">
        <v>2.3109710255423202E-3</v>
      </c>
      <c r="F157" s="7">
        <v>1.40776288368652E-2</v>
      </c>
      <c r="G157" s="7">
        <f t="shared" si="4"/>
        <v>-2.4436523764501561E-2</v>
      </c>
      <c r="H157" s="7">
        <f t="shared" si="5"/>
        <v>2.9903123545798112E-2</v>
      </c>
      <c r="I157" s="8">
        <v>0.869605889580777</v>
      </c>
      <c r="J157" t="s">
        <v>71</v>
      </c>
      <c r="K157" t="s">
        <v>71</v>
      </c>
      <c r="L157" t="s">
        <v>71</v>
      </c>
      <c r="M157" t="s">
        <v>71</v>
      </c>
      <c r="N157" t="s">
        <v>138</v>
      </c>
      <c r="O157">
        <v>24097068</v>
      </c>
      <c r="P157" t="s">
        <v>71</v>
      </c>
      <c r="Q157" t="s">
        <v>71</v>
      </c>
      <c r="R157" s="7" t="s">
        <v>71</v>
      </c>
      <c r="S157" s="7" t="s">
        <v>71</v>
      </c>
      <c r="T157" s="7" t="s">
        <v>71</v>
      </c>
      <c r="U157" s="7" t="s">
        <v>71</v>
      </c>
      <c r="V157" t="s">
        <v>71</v>
      </c>
      <c r="W157" t="s">
        <v>156</v>
      </c>
      <c r="X157" t="s">
        <v>73</v>
      </c>
      <c r="Y157" t="s">
        <v>157</v>
      </c>
      <c r="Z157" t="s">
        <v>155</v>
      </c>
      <c r="AA157">
        <v>173082</v>
      </c>
      <c r="AB157">
        <v>2437752</v>
      </c>
      <c r="AC157">
        <v>2013</v>
      </c>
      <c r="AD157" t="s">
        <v>149</v>
      </c>
      <c r="AE157" t="s">
        <v>76</v>
      </c>
      <c r="AF157" t="s">
        <v>150</v>
      </c>
      <c r="AG157" t="s">
        <v>151</v>
      </c>
      <c r="AL157" s="10"/>
      <c r="AM157" s="28"/>
      <c r="AN157" s="28"/>
      <c r="AO157" s="28"/>
      <c r="AP157" s="28"/>
      <c r="AQ157" s="28"/>
      <c r="AR157" s="28"/>
      <c r="AS157" s="28"/>
      <c r="AT157" s="28"/>
      <c r="AU157" s="11"/>
      <c r="AW157" s="10"/>
      <c r="AX157" s="28"/>
      <c r="AY157" s="28"/>
      <c r="AZ157" s="28"/>
      <c r="BA157" s="28"/>
      <c r="BB157" s="28"/>
      <c r="BC157" s="28"/>
      <c r="BD157" s="28"/>
      <c r="BE157" s="28"/>
      <c r="BF157" s="11"/>
      <c r="BH157" s="10" t="s">
        <v>82</v>
      </c>
      <c r="BN157" s="11"/>
    </row>
    <row r="158" spans="1:66" x14ac:dyDescent="0.2">
      <c r="A158" t="s">
        <v>83</v>
      </c>
      <c r="B158" t="s">
        <v>155</v>
      </c>
      <c r="C158" t="s">
        <v>68</v>
      </c>
      <c r="D158">
        <v>13</v>
      </c>
      <c r="E158" s="7">
        <v>7.9330909396299598E-4</v>
      </c>
      <c r="F158" s="7">
        <v>1.69196604529042E-2</v>
      </c>
      <c r="G158" s="7">
        <f t="shared" si="4"/>
        <v>-3.1354045766554983E-2</v>
      </c>
      <c r="H158" s="7">
        <f t="shared" si="5"/>
        <v>3.395584358165523E-2</v>
      </c>
      <c r="I158" s="8">
        <v>0.96337470860372598</v>
      </c>
      <c r="J158" t="s">
        <v>71</v>
      </c>
      <c r="K158" t="s">
        <v>71</v>
      </c>
      <c r="L158" t="s">
        <v>71</v>
      </c>
      <c r="M158" t="s">
        <v>71</v>
      </c>
      <c r="N158" t="s">
        <v>138</v>
      </c>
      <c r="O158">
        <v>24097068</v>
      </c>
      <c r="P158" t="s">
        <v>71</v>
      </c>
      <c r="Q158" t="s">
        <v>71</v>
      </c>
      <c r="R158" s="7" t="s">
        <v>71</v>
      </c>
      <c r="S158" s="7" t="s">
        <v>71</v>
      </c>
      <c r="T158" s="7" t="s">
        <v>71</v>
      </c>
      <c r="U158" s="7" t="s">
        <v>71</v>
      </c>
      <c r="V158" t="s">
        <v>71</v>
      </c>
      <c r="W158" t="s">
        <v>156</v>
      </c>
      <c r="X158" t="s">
        <v>73</v>
      </c>
      <c r="Y158" t="s">
        <v>157</v>
      </c>
      <c r="Z158" t="s">
        <v>155</v>
      </c>
      <c r="AA158">
        <v>173082</v>
      </c>
      <c r="AB158">
        <v>2437752</v>
      </c>
      <c r="AC158">
        <v>2013</v>
      </c>
      <c r="AD158" t="s">
        <v>149</v>
      </c>
      <c r="AE158" t="s">
        <v>76</v>
      </c>
      <c r="AF158" t="s">
        <v>150</v>
      </c>
      <c r="AG158" t="s">
        <v>151</v>
      </c>
      <c r="AL158" s="10"/>
      <c r="AM158" s="28"/>
      <c r="AN158" s="28"/>
      <c r="AO158" s="28"/>
      <c r="AP158" s="28"/>
      <c r="AQ158" s="28"/>
      <c r="AR158" s="28"/>
      <c r="AS158" s="28"/>
      <c r="AT158" s="28"/>
      <c r="AU158" s="11"/>
      <c r="AW158" s="10"/>
      <c r="AX158" s="28"/>
      <c r="AY158" s="28"/>
      <c r="AZ158" s="28"/>
      <c r="BA158" s="28"/>
      <c r="BB158" s="28"/>
      <c r="BC158" s="28"/>
      <c r="BD158" s="28"/>
      <c r="BE158" s="28"/>
      <c r="BF158" s="11"/>
      <c r="BH158" s="10" t="s">
        <v>84</v>
      </c>
      <c r="BN158" s="11"/>
    </row>
    <row r="159" spans="1:66" x14ac:dyDescent="0.2">
      <c r="A159" t="s">
        <v>85</v>
      </c>
      <c r="B159" t="s">
        <v>155</v>
      </c>
      <c r="C159" t="s">
        <v>68</v>
      </c>
      <c r="D159">
        <v>13</v>
      </c>
      <c r="E159" s="7">
        <v>-4.3224426325482899E-3</v>
      </c>
      <c r="F159" s="7">
        <v>2.4036733531881901E-2</v>
      </c>
      <c r="G159" s="7">
        <f t="shared" si="4"/>
        <v>-4.99922363431239E-2</v>
      </c>
      <c r="H159" s="7">
        <f t="shared" si="5"/>
        <v>4.2789555089940236E-2</v>
      </c>
      <c r="I159" s="8">
        <v>0.86028962569380696</v>
      </c>
      <c r="J159" t="s">
        <v>71</v>
      </c>
      <c r="K159" t="s">
        <v>71</v>
      </c>
      <c r="L159" t="s">
        <v>71</v>
      </c>
      <c r="M159" t="s">
        <v>71</v>
      </c>
      <c r="N159" t="s">
        <v>138</v>
      </c>
      <c r="O159">
        <v>24097068</v>
      </c>
      <c r="P159" t="s">
        <v>71</v>
      </c>
      <c r="Q159" t="s">
        <v>71</v>
      </c>
      <c r="R159" s="7" t="s">
        <v>71</v>
      </c>
      <c r="S159" s="7" t="s">
        <v>71</v>
      </c>
      <c r="T159" s="7" t="s">
        <v>71</v>
      </c>
      <c r="U159" s="7" t="s">
        <v>71</v>
      </c>
      <c r="V159" t="s">
        <v>71</v>
      </c>
      <c r="W159" t="s">
        <v>156</v>
      </c>
      <c r="X159" t="s">
        <v>73</v>
      </c>
      <c r="Y159" t="s">
        <v>157</v>
      </c>
      <c r="Z159" t="s">
        <v>155</v>
      </c>
      <c r="AA159">
        <v>173082</v>
      </c>
      <c r="AB159">
        <v>2437752</v>
      </c>
      <c r="AC159">
        <v>2013</v>
      </c>
      <c r="AD159" t="s">
        <v>149</v>
      </c>
      <c r="AE159" t="s">
        <v>76</v>
      </c>
      <c r="AF159" t="s">
        <v>150</v>
      </c>
      <c r="AG159" t="s">
        <v>151</v>
      </c>
      <c r="AL159" s="10"/>
      <c r="AM159" s="28"/>
      <c r="AN159" s="28"/>
      <c r="AO159" s="28"/>
      <c r="AP159" s="28"/>
      <c r="AQ159" s="28"/>
      <c r="AR159" s="28"/>
      <c r="AS159" s="28"/>
      <c r="AT159" s="28"/>
      <c r="AU159" s="11"/>
      <c r="AW159" s="10"/>
      <c r="AX159" s="28"/>
      <c r="AY159" s="28"/>
      <c r="AZ159" s="28"/>
      <c r="BA159" s="28"/>
      <c r="BB159" s="28"/>
      <c r="BC159" s="28"/>
      <c r="BD159" s="28"/>
      <c r="BE159" s="28"/>
      <c r="BF159" s="11"/>
      <c r="BH159" s="10" t="s">
        <v>86</v>
      </c>
      <c r="BN159" s="11"/>
    </row>
    <row r="160" spans="1:66" x14ac:dyDescent="0.2">
      <c r="A160" t="s">
        <v>87</v>
      </c>
      <c r="B160" t="s">
        <v>155</v>
      </c>
      <c r="C160" t="s">
        <v>68</v>
      </c>
      <c r="D160">
        <v>1</v>
      </c>
      <c r="E160" s="7">
        <v>2.3809523809523799E-3</v>
      </c>
      <c r="F160" s="7">
        <v>1.76190476190476E-2</v>
      </c>
      <c r="G160" s="7">
        <f t="shared" si="4"/>
        <v>-3.1095238095238058E-2</v>
      </c>
      <c r="H160" s="7">
        <f t="shared" si="5"/>
        <v>3.6914285714285677E-2</v>
      </c>
      <c r="I160" s="8">
        <v>0.89250503113525903</v>
      </c>
      <c r="J160" t="s">
        <v>71</v>
      </c>
      <c r="K160" t="s">
        <v>71</v>
      </c>
      <c r="L160" t="s">
        <v>71</v>
      </c>
      <c r="M160" t="s">
        <v>71</v>
      </c>
      <c r="N160" t="s">
        <v>138</v>
      </c>
      <c r="O160">
        <v>24097068</v>
      </c>
      <c r="P160" t="s">
        <v>71</v>
      </c>
      <c r="Q160" t="s">
        <v>71</v>
      </c>
      <c r="R160" s="7" t="s">
        <v>71</v>
      </c>
      <c r="S160" s="7" t="s">
        <v>71</v>
      </c>
      <c r="T160" s="7" t="s">
        <v>71</v>
      </c>
      <c r="U160" s="7" t="s">
        <v>71</v>
      </c>
      <c r="V160" t="s">
        <v>71</v>
      </c>
      <c r="W160" t="s">
        <v>156</v>
      </c>
      <c r="X160" t="s">
        <v>73</v>
      </c>
      <c r="Y160" t="s">
        <v>92</v>
      </c>
      <c r="Z160" t="s">
        <v>155</v>
      </c>
      <c r="AA160">
        <v>173082</v>
      </c>
      <c r="AB160">
        <v>2437752</v>
      </c>
      <c r="AC160">
        <v>2013</v>
      </c>
      <c r="AD160" t="s">
        <v>149</v>
      </c>
      <c r="AE160" t="s">
        <v>76</v>
      </c>
      <c r="AF160" t="s">
        <v>150</v>
      </c>
      <c r="AG160" t="s">
        <v>151</v>
      </c>
      <c r="AL160" s="10"/>
      <c r="AM160" s="28"/>
      <c r="AN160" s="28"/>
      <c r="AO160" s="28"/>
      <c r="AP160" s="28"/>
      <c r="AQ160" s="28"/>
      <c r="AR160" s="28"/>
      <c r="AS160" s="28"/>
      <c r="AT160" s="28"/>
      <c r="AU160" s="11"/>
      <c r="AW160" s="10"/>
      <c r="AX160" s="28"/>
      <c r="AY160" s="28"/>
      <c r="AZ160" s="28"/>
      <c r="BA160" s="28"/>
      <c r="BB160" s="28"/>
      <c r="BC160" s="28"/>
      <c r="BD160" s="28"/>
      <c r="BE160" s="28"/>
      <c r="BF160" s="11"/>
      <c r="BH160" s="10" t="s">
        <v>89</v>
      </c>
      <c r="BN160" s="11"/>
    </row>
    <row r="161" spans="1:66" x14ac:dyDescent="0.2">
      <c r="A161" t="s">
        <v>87</v>
      </c>
      <c r="B161" t="s">
        <v>155</v>
      </c>
      <c r="C161" t="s">
        <v>68</v>
      </c>
      <c r="D161">
        <v>1</v>
      </c>
      <c r="E161" s="7">
        <v>-2.1333333333333301E-2</v>
      </c>
      <c r="F161" s="7">
        <v>5.06666666666667E-2</v>
      </c>
      <c r="G161" s="7">
        <f t="shared" si="4"/>
        <v>-0.11760000000000002</v>
      </c>
      <c r="H161" s="7">
        <f t="shared" si="5"/>
        <v>7.7973333333333422E-2</v>
      </c>
      <c r="I161" s="8">
        <v>0.67371664974952405</v>
      </c>
      <c r="J161" t="s">
        <v>71</v>
      </c>
      <c r="K161" t="s">
        <v>71</v>
      </c>
      <c r="L161" t="s">
        <v>71</v>
      </c>
      <c r="M161" t="s">
        <v>71</v>
      </c>
      <c r="N161" t="s">
        <v>138</v>
      </c>
      <c r="O161">
        <v>24097068</v>
      </c>
      <c r="P161" t="s">
        <v>71</v>
      </c>
      <c r="Q161" t="s">
        <v>71</v>
      </c>
      <c r="R161" s="7" t="s">
        <v>71</v>
      </c>
      <c r="S161" s="7" t="s">
        <v>71</v>
      </c>
      <c r="T161" s="7" t="s">
        <v>71</v>
      </c>
      <c r="U161" s="7" t="s">
        <v>71</v>
      </c>
      <c r="V161" t="s">
        <v>71</v>
      </c>
      <c r="W161" t="s">
        <v>156</v>
      </c>
      <c r="X161" t="s">
        <v>73</v>
      </c>
      <c r="Y161" t="s">
        <v>112</v>
      </c>
      <c r="Z161" t="s">
        <v>155</v>
      </c>
      <c r="AA161">
        <v>173082</v>
      </c>
      <c r="AB161">
        <v>2437752</v>
      </c>
      <c r="AC161">
        <v>2013</v>
      </c>
      <c r="AD161" t="s">
        <v>149</v>
      </c>
      <c r="AE161" t="s">
        <v>76</v>
      </c>
      <c r="AF161" t="s">
        <v>150</v>
      </c>
      <c r="AG161" t="s">
        <v>151</v>
      </c>
      <c r="AL161" s="10"/>
      <c r="AM161" s="28"/>
      <c r="AN161" s="28"/>
      <c r="AO161" s="28"/>
      <c r="AP161" s="28"/>
      <c r="AQ161" s="28"/>
      <c r="AR161" s="28"/>
      <c r="AS161" s="28"/>
      <c r="AT161" s="28"/>
      <c r="AU161" s="11"/>
      <c r="AW161" s="10"/>
      <c r="AX161" s="28"/>
      <c r="AY161" s="28"/>
      <c r="AZ161" s="28"/>
      <c r="BA161" s="28"/>
      <c r="BB161" s="28"/>
      <c r="BC161" s="28"/>
      <c r="BD161" s="28"/>
      <c r="BE161" s="28"/>
      <c r="BF161" s="11"/>
      <c r="BH161" s="10" t="s">
        <v>159</v>
      </c>
      <c r="BN161" s="11"/>
    </row>
    <row r="162" spans="1:66" x14ac:dyDescent="0.2">
      <c r="A162" t="s">
        <v>87</v>
      </c>
      <c r="B162" t="s">
        <v>155</v>
      </c>
      <c r="C162" t="s">
        <v>68</v>
      </c>
      <c r="D162">
        <v>1</v>
      </c>
      <c r="E162" s="7">
        <v>-6.1111111111111102E-2</v>
      </c>
      <c r="F162" s="7">
        <v>2.72222222222222E-2</v>
      </c>
      <c r="G162" s="7">
        <f t="shared" si="4"/>
        <v>-0.11283333333333329</v>
      </c>
      <c r="H162" s="7">
        <f t="shared" si="5"/>
        <v>-7.7555555555555919E-3</v>
      </c>
      <c r="I162" s="8">
        <v>2.47746839956706E-2</v>
      </c>
      <c r="J162" t="s">
        <v>71</v>
      </c>
      <c r="K162" t="s">
        <v>71</v>
      </c>
      <c r="L162" t="s">
        <v>71</v>
      </c>
      <c r="M162" t="s">
        <v>71</v>
      </c>
      <c r="N162" t="s">
        <v>138</v>
      </c>
      <c r="O162">
        <v>24097068</v>
      </c>
      <c r="P162" t="s">
        <v>71</v>
      </c>
      <c r="Q162" t="s">
        <v>71</v>
      </c>
      <c r="R162" s="7" t="s">
        <v>71</v>
      </c>
      <c r="S162" s="7" t="s">
        <v>71</v>
      </c>
      <c r="T162" s="7" t="s">
        <v>71</v>
      </c>
      <c r="U162" s="7" t="s">
        <v>71</v>
      </c>
      <c r="V162" t="s">
        <v>71</v>
      </c>
      <c r="W162" t="s">
        <v>156</v>
      </c>
      <c r="X162" t="s">
        <v>73</v>
      </c>
      <c r="Y162" t="s">
        <v>95</v>
      </c>
      <c r="Z162" t="s">
        <v>155</v>
      </c>
      <c r="AA162">
        <v>173082</v>
      </c>
      <c r="AB162">
        <v>2437752</v>
      </c>
      <c r="AC162">
        <v>2013</v>
      </c>
      <c r="AD162" t="s">
        <v>149</v>
      </c>
      <c r="AE162" t="s">
        <v>76</v>
      </c>
      <c r="AF162" t="s">
        <v>150</v>
      </c>
      <c r="AG162" t="s">
        <v>151</v>
      </c>
      <c r="AL162" s="10"/>
      <c r="AM162" s="28"/>
      <c r="AN162" s="28"/>
      <c r="AO162" s="28"/>
      <c r="AP162" s="28"/>
      <c r="AQ162" s="28"/>
      <c r="AR162" s="28"/>
      <c r="AS162" s="28"/>
      <c r="AT162" s="28"/>
      <c r="AU162" s="11"/>
      <c r="AW162" s="10"/>
      <c r="AX162" s="28"/>
      <c r="AY162" s="28"/>
      <c r="AZ162" s="28"/>
      <c r="BA162" s="28"/>
      <c r="BB162" s="28"/>
      <c r="BC162" s="28"/>
      <c r="BD162" s="28"/>
      <c r="BE162" s="28"/>
      <c r="BF162" s="11"/>
      <c r="BH162" s="10" t="s">
        <v>160</v>
      </c>
      <c r="BN162" s="11"/>
    </row>
    <row r="163" spans="1:66" ht="17" thickBot="1" x14ac:dyDescent="0.25">
      <c r="A163" t="s">
        <v>87</v>
      </c>
      <c r="B163" t="s">
        <v>155</v>
      </c>
      <c r="C163" t="s">
        <v>68</v>
      </c>
      <c r="D163">
        <v>1</v>
      </c>
      <c r="E163" s="7">
        <v>-1.1818181818181801E-2</v>
      </c>
      <c r="F163" s="7">
        <v>4.0909090909090902E-2</v>
      </c>
      <c r="G163" s="7">
        <f t="shared" si="4"/>
        <v>-8.9545454545454511E-2</v>
      </c>
      <c r="H163" s="7">
        <f t="shared" si="5"/>
        <v>6.8363636363636363E-2</v>
      </c>
      <c r="I163" s="8">
        <v>0.77266640677092202</v>
      </c>
      <c r="J163" t="s">
        <v>71</v>
      </c>
      <c r="K163" t="s">
        <v>71</v>
      </c>
      <c r="L163" t="s">
        <v>71</v>
      </c>
      <c r="M163" t="s">
        <v>71</v>
      </c>
      <c r="N163" t="s">
        <v>138</v>
      </c>
      <c r="O163">
        <v>24097068</v>
      </c>
      <c r="P163" t="s">
        <v>71</v>
      </c>
      <c r="Q163" t="s">
        <v>71</v>
      </c>
      <c r="R163" s="7" t="s">
        <v>71</v>
      </c>
      <c r="S163" s="7" t="s">
        <v>71</v>
      </c>
      <c r="T163" s="7" t="s">
        <v>71</v>
      </c>
      <c r="U163" s="7" t="s">
        <v>71</v>
      </c>
      <c r="V163" t="s">
        <v>71</v>
      </c>
      <c r="W163" t="s">
        <v>156</v>
      </c>
      <c r="X163" t="s">
        <v>73</v>
      </c>
      <c r="Y163" t="s">
        <v>90</v>
      </c>
      <c r="Z163" t="s">
        <v>155</v>
      </c>
      <c r="AA163">
        <v>173082</v>
      </c>
      <c r="AB163">
        <v>2437752</v>
      </c>
      <c r="AC163">
        <v>2013</v>
      </c>
      <c r="AD163" t="s">
        <v>149</v>
      </c>
      <c r="AE163" t="s">
        <v>76</v>
      </c>
      <c r="AF163" t="s">
        <v>150</v>
      </c>
      <c r="AG163" t="s">
        <v>151</v>
      </c>
      <c r="AL163" s="10"/>
      <c r="AM163" s="28"/>
      <c r="AN163" s="28"/>
      <c r="AO163" s="28"/>
      <c r="AP163" s="28"/>
      <c r="AQ163" s="28"/>
      <c r="AR163" s="28"/>
      <c r="AS163" s="28"/>
      <c r="AT163" s="28"/>
      <c r="AU163" s="11"/>
      <c r="AW163" s="10"/>
      <c r="AX163" s="28"/>
      <c r="AY163" s="28"/>
      <c r="AZ163" s="28"/>
      <c r="BA163" s="28"/>
      <c r="BB163" s="28"/>
      <c r="BC163" s="28"/>
      <c r="BD163" s="28"/>
      <c r="BE163" s="28"/>
      <c r="BF163" s="11"/>
      <c r="BH163" s="13" t="s">
        <v>84</v>
      </c>
      <c r="BI163" s="14"/>
      <c r="BJ163" s="14"/>
      <c r="BK163" s="14"/>
      <c r="BL163" s="14"/>
      <c r="BM163" s="14"/>
      <c r="BN163" s="15"/>
    </row>
    <row r="164" spans="1:66" x14ac:dyDescent="0.2">
      <c r="A164" t="s">
        <v>87</v>
      </c>
      <c r="B164" t="s">
        <v>155</v>
      </c>
      <c r="C164" t="s">
        <v>68</v>
      </c>
      <c r="D164">
        <v>1</v>
      </c>
      <c r="E164" s="7">
        <v>-1.2500000000000001E-2</v>
      </c>
      <c r="F164" s="7">
        <v>7.6388888888888895E-2</v>
      </c>
      <c r="G164" s="7">
        <f t="shared" si="4"/>
        <v>-0.15763888888888891</v>
      </c>
      <c r="H164" s="7">
        <f t="shared" si="5"/>
        <v>0.13722222222222222</v>
      </c>
      <c r="I164" s="8">
        <v>0.87001741649894604</v>
      </c>
      <c r="J164" t="s">
        <v>71</v>
      </c>
      <c r="K164" t="s">
        <v>71</v>
      </c>
      <c r="L164" t="s">
        <v>71</v>
      </c>
      <c r="M164" t="s">
        <v>71</v>
      </c>
      <c r="N164" t="s">
        <v>138</v>
      </c>
      <c r="O164">
        <v>24097068</v>
      </c>
      <c r="P164" t="s">
        <v>71</v>
      </c>
      <c r="Q164" t="s">
        <v>71</v>
      </c>
      <c r="R164" s="7" t="s">
        <v>71</v>
      </c>
      <c r="S164" s="7" t="s">
        <v>71</v>
      </c>
      <c r="T164" s="7" t="s">
        <v>71</v>
      </c>
      <c r="U164" s="7" t="s">
        <v>71</v>
      </c>
      <c r="V164" t="s">
        <v>71</v>
      </c>
      <c r="W164" t="s">
        <v>156</v>
      </c>
      <c r="X164" t="s">
        <v>73</v>
      </c>
      <c r="Y164" t="s">
        <v>98</v>
      </c>
      <c r="Z164" t="s">
        <v>155</v>
      </c>
      <c r="AA164">
        <v>173082</v>
      </c>
      <c r="AB164">
        <v>2437752</v>
      </c>
      <c r="AC164">
        <v>2013</v>
      </c>
      <c r="AD164" t="s">
        <v>149</v>
      </c>
      <c r="AE164" t="s">
        <v>76</v>
      </c>
      <c r="AF164" t="s">
        <v>150</v>
      </c>
      <c r="AG164" t="s">
        <v>151</v>
      </c>
      <c r="AL164" s="10"/>
      <c r="AM164" s="28"/>
      <c r="AN164" s="28"/>
      <c r="AO164" s="28"/>
      <c r="AP164" s="28"/>
      <c r="AQ164" s="28"/>
      <c r="AR164" s="28"/>
      <c r="AS164" s="28"/>
      <c r="AT164" s="28"/>
      <c r="AU164" s="11"/>
      <c r="AW164" s="10"/>
      <c r="AX164" s="28"/>
      <c r="AY164" s="28"/>
      <c r="AZ164" s="28"/>
      <c r="BA164" s="28"/>
      <c r="BB164" s="28"/>
      <c r="BC164" s="28"/>
      <c r="BD164" s="28"/>
      <c r="BE164" s="28"/>
      <c r="BF164" s="11"/>
    </row>
    <row r="165" spans="1:66" x14ac:dyDescent="0.2">
      <c r="A165" t="s">
        <v>87</v>
      </c>
      <c r="B165" t="s">
        <v>155</v>
      </c>
      <c r="C165" t="s">
        <v>68</v>
      </c>
      <c r="D165">
        <v>1</v>
      </c>
      <c r="E165" s="7">
        <v>1.3924050632911401E-2</v>
      </c>
      <c r="F165" s="7">
        <v>4.6835443037974697E-2</v>
      </c>
      <c r="G165" s="7">
        <f t="shared" si="4"/>
        <v>-7.5063291139240526E-2</v>
      </c>
      <c r="H165" s="7">
        <f t="shared" si="5"/>
        <v>0.10572151898734181</v>
      </c>
      <c r="I165" s="8">
        <v>0.76623954486178603</v>
      </c>
      <c r="J165" t="s">
        <v>71</v>
      </c>
      <c r="K165" t="s">
        <v>71</v>
      </c>
      <c r="L165" t="s">
        <v>71</v>
      </c>
      <c r="M165" t="s">
        <v>71</v>
      </c>
      <c r="N165" t="s">
        <v>138</v>
      </c>
      <c r="O165">
        <v>24097068</v>
      </c>
      <c r="P165" t="s">
        <v>71</v>
      </c>
      <c r="Q165" t="s">
        <v>71</v>
      </c>
      <c r="R165" s="7" t="s">
        <v>71</v>
      </c>
      <c r="S165" s="7" t="s">
        <v>71</v>
      </c>
      <c r="T165" s="7" t="s">
        <v>71</v>
      </c>
      <c r="U165" s="7" t="s">
        <v>71</v>
      </c>
      <c r="V165" t="s">
        <v>71</v>
      </c>
      <c r="W165" t="s">
        <v>156</v>
      </c>
      <c r="X165" t="s">
        <v>73</v>
      </c>
      <c r="Y165" t="s">
        <v>101</v>
      </c>
      <c r="Z165" t="s">
        <v>155</v>
      </c>
      <c r="AA165">
        <v>173082</v>
      </c>
      <c r="AB165">
        <v>2437752</v>
      </c>
      <c r="AC165">
        <v>2013</v>
      </c>
      <c r="AD165" t="s">
        <v>149</v>
      </c>
      <c r="AE165" t="s">
        <v>76</v>
      </c>
      <c r="AF165" t="s">
        <v>150</v>
      </c>
      <c r="AG165" t="s">
        <v>151</v>
      </c>
      <c r="AL165" s="10"/>
      <c r="AM165" s="28"/>
      <c r="AN165" s="28"/>
      <c r="AO165" s="28"/>
      <c r="AP165" s="28"/>
      <c r="AQ165" s="28"/>
      <c r="AR165" s="28"/>
      <c r="AS165" s="28"/>
      <c r="AT165" s="28"/>
      <c r="AU165" s="11"/>
      <c r="AW165" s="10"/>
      <c r="AX165" s="28"/>
      <c r="AY165" s="28"/>
      <c r="AZ165" s="28"/>
      <c r="BA165" s="28"/>
      <c r="BB165" s="28"/>
      <c r="BC165" s="28"/>
      <c r="BD165" s="28"/>
      <c r="BE165" s="28"/>
      <c r="BF165" s="11"/>
    </row>
    <row r="166" spans="1:66" x14ac:dyDescent="0.2">
      <c r="A166" t="s">
        <v>87</v>
      </c>
      <c r="B166" t="s">
        <v>155</v>
      </c>
      <c r="C166" t="s">
        <v>68</v>
      </c>
      <c r="D166">
        <v>1</v>
      </c>
      <c r="E166" s="7">
        <v>2.3076923076923101E-3</v>
      </c>
      <c r="F166" s="7">
        <v>3.4615384615384603E-2</v>
      </c>
      <c r="G166" s="7">
        <f t="shared" si="4"/>
        <v>-6.346153846153843E-2</v>
      </c>
      <c r="H166" s="7">
        <f t="shared" si="5"/>
        <v>7.0153846153846136E-2</v>
      </c>
      <c r="I166" s="8">
        <v>0.94684707139927005</v>
      </c>
      <c r="J166" t="s">
        <v>71</v>
      </c>
      <c r="K166" t="s">
        <v>71</v>
      </c>
      <c r="L166" t="s">
        <v>71</v>
      </c>
      <c r="M166" t="s">
        <v>71</v>
      </c>
      <c r="N166" t="s">
        <v>138</v>
      </c>
      <c r="O166">
        <v>24097068</v>
      </c>
      <c r="P166" t="s">
        <v>71</v>
      </c>
      <c r="Q166" t="s">
        <v>71</v>
      </c>
      <c r="R166" s="7" t="s">
        <v>71</v>
      </c>
      <c r="S166" s="7" t="s">
        <v>71</v>
      </c>
      <c r="T166" s="7" t="s">
        <v>71</v>
      </c>
      <c r="U166" s="7" t="s">
        <v>71</v>
      </c>
      <c r="V166" t="s">
        <v>71</v>
      </c>
      <c r="W166" t="s">
        <v>156</v>
      </c>
      <c r="X166" t="s">
        <v>73</v>
      </c>
      <c r="Y166" t="s">
        <v>161</v>
      </c>
      <c r="Z166" t="s">
        <v>155</v>
      </c>
      <c r="AA166">
        <v>173082</v>
      </c>
      <c r="AB166">
        <v>2437752</v>
      </c>
      <c r="AC166">
        <v>2013</v>
      </c>
      <c r="AD166" t="s">
        <v>149</v>
      </c>
      <c r="AE166" t="s">
        <v>76</v>
      </c>
      <c r="AF166" t="s">
        <v>150</v>
      </c>
      <c r="AG166" t="s">
        <v>151</v>
      </c>
      <c r="AL166" s="10"/>
      <c r="AM166" s="28"/>
      <c r="AN166" s="28"/>
      <c r="AO166" s="28"/>
      <c r="AP166" s="28"/>
      <c r="AQ166" s="28"/>
      <c r="AR166" s="28"/>
      <c r="AS166" s="28"/>
      <c r="AT166" s="28"/>
      <c r="AU166" s="11"/>
      <c r="AW166" s="10"/>
      <c r="AX166" s="28"/>
      <c r="AY166" s="28"/>
      <c r="AZ166" s="28"/>
      <c r="BA166" s="28"/>
      <c r="BB166" s="28"/>
      <c r="BC166" s="28"/>
      <c r="BD166" s="28"/>
      <c r="BE166" s="28"/>
      <c r="BF166" s="11"/>
    </row>
    <row r="167" spans="1:66" x14ac:dyDescent="0.2">
      <c r="A167" t="s">
        <v>87</v>
      </c>
      <c r="B167" t="s">
        <v>155</v>
      </c>
      <c r="C167" t="s">
        <v>68</v>
      </c>
      <c r="D167">
        <v>1</v>
      </c>
      <c r="E167" s="7">
        <v>-7.4545454545454595E-2</v>
      </c>
      <c r="F167" s="7">
        <v>4.1818181818181803E-2</v>
      </c>
      <c r="G167" s="7">
        <f t="shared" si="4"/>
        <v>-0.15400000000000003</v>
      </c>
      <c r="H167" s="7">
        <f t="shared" si="5"/>
        <v>7.4181818181817405E-3</v>
      </c>
      <c r="I167" s="8">
        <v>7.4650023334559196E-2</v>
      </c>
      <c r="J167" t="s">
        <v>71</v>
      </c>
      <c r="K167" t="s">
        <v>71</v>
      </c>
      <c r="L167" t="s">
        <v>71</v>
      </c>
      <c r="M167" t="s">
        <v>71</v>
      </c>
      <c r="N167" t="s">
        <v>138</v>
      </c>
      <c r="O167">
        <v>24097068</v>
      </c>
      <c r="P167" t="s">
        <v>71</v>
      </c>
      <c r="Q167" t="s">
        <v>71</v>
      </c>
      <c r="R167" s="7" t="s">
        <v>71</v>
      </c>
      <c r="S167" s="7" t="s">
        <v>71</v>
      </c>
      <c r="T167" s="7" t="s">
        <v>71</v>
      </c>
      <c r="U167" s="7" t="s">
        <v>71</v>
      </c>
      <c r="V167" t="s">
        <v>71</v>
      </c>
      <c r="W167" t="s">
        <v>156</v>
      </c>
      <c r="X167" t="s">
        <v>73</v>
      </c>
      <c r="Y167" t="s">
        <v>99</v>
      </c>
      <c r="Z167" t="s">
        <v>155</v>
      </c>
      <c r="AA167">
        <v>173082</v>
      </c>
      <c r="AB167">
        <v>2437752</v>
      </c>
      <c r="AC167">
        <v>2013</v>
      </c>
      <c r="AD167" t="s">
        <v>149</v>
      </c>
      <c r="AE167" t="s">
        <v>76</v>
      </c>
      <c r="AF167" t="s">
        <v>150</v>
      </c>
      <c r="AG167" t="s">
        <v>151</v>
      </c>
      <c r="AL167" s="10"/>
      <c r="AM167" s="28"/>
      <c r="AN167" s="28"/>
      <c r="AO167" s="28"/>
      <c r="AP167" s="28"/>
      <c r="AQ167" s="28"/>
      <c r="AR167" s="28"/>
      <c r="AS167" s="28"/>
      <c r="AT167" s="28"/>
      <c r="AU167" s="11"/>
      <c r="AW167" s="10"/>
      <c r="AX167" s="28"/>
      <c r="AY167" s="28"/>
      <c r="AZ167" s="28"/>
      <c r="BA167" s="28"/>
      <c r="BB167" s="28"/>
      <c r="BC167" s="28"/>
      <c r="BD167" s="28"/>
      <c r="BE167" s="28"/>
      <c r="BF167" s="11"/>
    </row>
    <row r="168" spans="1:66" x14ac:dyDescent="0.2">
      <c r="A168" t="s">
        <v>87</v>
      </c>
      <c r="B168" t="s">
        <v>155</v>
      </c>
      <c r="C168" t="s">
        <v>68</v>
      </c>
      <c r="D168">
        <v>1</v>
      </c>
      <c r="E168" s="7">
        <v>-3.57142857142857E-3</v>
      </c>
      <c r="F168" s="7">
        <v>4.5238095238095202E-2</v>
      </c>
      <c r="G168" s="7">
        <f t="shared" si="4"/>
        <v>-8.952380952380945E-2</v>
      </c>
      <c r="H168" s="7">
        <f t="shared" si="5"/>
        <v>8.5095238095238016E-2</v>
      </c>
      <c r="I168" s="8">
        <v>0.93707448623821898</v>
      </c>
      <c r="J168" t="s">
        <v>71</v>
      </c>
      <c r="K168" t="s">
        <v>71</v>
      </c>
      <c r="L168" t="s">
        <v>71</v>
      </c>
      <c r="M168" t="s">
        <v>71</v>
      </c>
      <c r="N168" t="s">
        <v>138</v>
      </c>
      <c r="O168">
        <v>24097068</v>
      </c>
      <c r="P168" t="s">
        <v>71</v>
      </c>
      <c r="Q168" t="s">
        <v>71</v>
      </c>
      <c r="R168" s="7" t="s">
        <v>71</v>
      </c>
      <c r="S168" s="7" t="s">
        <v>71</v>
      </c>
      <c r="T168" s="7" t="s">
        <v>71</v>
      </c>
      <c r="U168" s="7" t="s">
        <v>71</v>
      </c>
      <c r="V168" t="s">
        <v>71</v>
      </c>
      <c r="W168" t="s">
        <v>156</v>
      </c>
      <c r="X168" t="s">
        <v>73</v>
      </c>
      <c r="Y168" t="s">
        <v>96</v>
      </c>
      <c r="Z168" t="s">
        <v>155</v>
      </c>
      <c r="AA168">
        <v>173082</v>
      </c>
      <c r="AB168">
        <v>2437752</v>
      </c>
      <c r="AC168">
        <v>2013</v>
      </c>
      <c r="AD168" t="s">
        <v>149</v>
      </c>
      <c r="AE168" t="s">
        <v>76</v>
      </c>
      <c r="AF168" t="s">
        <v>150</v>
      </c>
      <c r="AG168" t="s">
        <v>151</v>
      </c>
      <c r="AL168" s="10"/>
      <c r="AM168" s="28"/>
      <c r="AN168" s="28"/>
      <c r="AO168" s="28"/>
      <c r="AP168" s="28"/>
      <c r="AQ168" s="28"/>
      <c r="AR168" s="28"/>
      <c r="AS168" s="28"/>
      <c r="AT168" s="28"/>
      <c r="AU168" s="11"/>
      <c r="AW168" s="10"/>
      <c r="AX168" s="28"/>
      <c r="AY168" s="28"/>
      <c r="AZ168" s="28"/>
      <c r="BA168" s="28"/>
      <c r="BB168" s="28"/>
      <c r="BC168" s="28"/>
      <c r="BD168" s="28"/>
      <c r="BE168" s="28"/>
      <c r="BF168" s="11"/>
    </row>
    <row r="169" spans="1:66" x14ac:dyDescent="0.2">
      <c r="A169" t="s">
        <v>87</v>
      </c>
      <c r="B169" t="s">
        <v>155</v>
      </c>
      <c r="C169" t="s">
        <v>68</v>
      </c>
      <c r="D169">
        <v>1</v>
      </c>
      <c r="E169" s="7">
        <v>2.6363636363636402E-2</v>
      </c>
      <c r="F169" s="7">
        <v>4.3636363636363598E-2</v>
      </c>
      <c r="G169" s="7">
        <f t="shared" si="4"/>
        <v>-5.6545454545454434E-2</v>
      </c>
      <c r="H169" s="7">
        <f t="shared" si="5"/>
        <v>0.11189090909090904</v>
      </c>
      <c r="I169" s="8">
        <v>0.54573284002808597</v>
      </c>
      <c r="J169" t="s">
        <v>71</v>
      </c>
      <c r="K169" t="s">
        <v>71</v>
      </c>
      <c r="L169" t="s">
        <v>71</v>
      </c>
      <c r="M169" t="s">
        <v>71</v>
      </c>
      <c r="N169" t="s">
        <v>138</v>
      </c>
      <c r="O169">
        <v>24097068</v>
      </c>
      <c r="P169" t="s">
        <v>71</v>
      </c>
      <c r="Q169" t="s">
        <v>71</v>
      </c>
      <c r="R169" s="7" t="s">
        <v>71</v>
      </c>
      <c r="S169" s="7" t="s">
        <v>71</v>
      </c>
      <c r="T169" s="7" t="s">
        <v>71</v>
      </c>
      <c r="U169" s="7" t="s">
        <v>71</v>
      </c>
      <c r="V169" t="s">
        <v>71</v>
      </c>
      <c r="W169" t="s">
        <v>156</v>
      </c>
      <c r="X169" t="s">
        <v>73</v>
      </c>
      <c r="Y169" t="s">
        <v>162</v>
      </c>
      <c r="Z169" t="s">
        <v>155</v>
      </c>
      <c r="AA169">
        <v>173082</v>
      </c>
      <c r="AB169">
        <v>2437752</v>
      </c>
      <c r="AC169">
        <v>2013</v>
      </c>
      <c r="AD169" t="s">
        <v>149</v>
      </c>
      <c r="AE169" t="s">
        <v>76</v>
      </c>
      <c r="AF169" t="s">
        <v>150</v>
      </c>
      <c r="AG169" t="s">
        <v>151</v>
      </c>
      <c r="AL169" s="10"/>
      <c r="AM169" s="28"/>
      <c r="AN169" s="28"/>
      <c r="AO169" s="28"/>
      <c r="AP169" s="28"/>
      <c r="AQ169" s="28"/>
      <c r="AR169" s="28"/>
      <c r="AS169" s="28"/>
      <c r="AT169" s="28"/>
      <c r="AU169" s="11"/>
      <c r="AW169" s="10"/>
      <c r="AX169" s="28"/>
      <c r="AY169" s="28"/>
      <c r="AZ169" s="28"/>
      <c r="BA169" s="28"/>
      <c r="BB169" s="28"/>
      <c r="BC169" s="28"/>
      <c r="BD169" s="28"/>
      <c r="BE169" s="28"/>
      <c r="BF169" s="11"/>
    </row>
    <row r="170" spans="1:66" x14ac:dyDescent="0.2">
      <c r="A170" t="s">
        <v>87</v>
      </c>
      <c r="B170" t="s">
        <v>155</v>
      </c>
      <c r="C170" t="s">
        <v>68</v>
      </c>
      <c r="D170">
        <v>1</v>
      </c>
      <c r="E170" s="7">
        <v>-3.125E-2</v>
      </c>
      <c r="F170" s="7">
        <v>4.6249999999999999E-2</v>
      </c>
      <c r="G170" s="7">
        <f t="shared" si="4"/>
        <v>-0.11912499999999999</v>
      </c>
      <c r="H170" s="7">
        <f t="shared" si="5"/>
        <v>5.9399999999999994E-2</v>
      </c>
      <c r="I170" s="8">
        <v>0.49924658287522</v>
      </c>
      <c r="J170" t="s">
        <v>71</v>
      </c>
      <c r="K170" t="s">
        <v>71</v>
      </c>
      <c r="L170" t="s">
        <v>71</v>
      </c>
      <c r="M170" t="s">
        <v>71</v>
      </c>
      <c r="N170" t="s">
        <v>138</v>
      </c>
      <c r="O170">
        <v>24097068</v>
      </c>
      <c r="P170" t="s">
        <v>71</v>
      </c>
      <c r="Q170" t="s">
        <v>71</v>
      </c>
      <c r="R170" s="7" t="s">
        <v>71</v>
      </c>
      <c r="S170" s="7" t="s">
        <v>71</v>
      </c>
      <c r="T170" s="7" t="s">
        <v>71</v>
      </c>
      <c r="U170" s="7" t="s">
        <v>71</v>
      </c>
      <c r="V170" t="s">
        <v>71</v>
      </c>
      <c r="W170" t="s">
        <v>156</v>
      </c>
      <c r="X170" t="s">
        <v>73</v>
      </c>
      <c r="Y170" t="s">
        <v>102</v>
      </c>
      <c r="Z170" t="s">
        <v>155</v>
      </c>
      <c r="AA170">
        <v>173082</v>
      </c>
      <c r="AB170">
        <v>2437752</v>
      </c>
      <c r="AC170">
        <v>2013</v>
      </c>
      <c r="AD170" t="s">
        <v>149</v>
      </c>
      <c r="AE170" t="s">
        <v>76</v>
      </c>
      <c r="AF170" t="s">
        <v>150</v>
      </c>
      <c r="AG170" t="s">
        <v>151</v>
      </c>
      <c r="AL170" s="10"/>
      <c r="AM170" s="28"/>
      <c r="AN170" s="28"/>
      <c r="AO170" s="28"/>
      <c r="AP170" s="28"/>
      <c r="AQ170" s="28"/>
      <c r="AR170" s="28"/>
      <c r="AS170" s="28"/>
      <c r="AT170" s="28"/>
      <c r="AU170" s="11"/>
      <c r="AW170" s="10"/>
      <c r="AX170" s="28"/>
      <c r="AY170" s="28"/>
      <c r="AZ170" s="28"/>
      <c r="BA170" s="28"/>
      <c r="BB170" s="28"/>
      <c r="BC170" s="28"/>
      <c r="BD170" s="28"/>
      <c r="BE170" s="28"/>
      <c r="BF170" s="11"/>
    </row>
    <row r="171" spans="1:66" x14ac:dyDescent="0.2">
      <c r="A171" t="s">
        <v>87</v>
      </c>
      <c r="B171" t="s">
        <v>155</v>
      </c>
      <c r="C171" t="s">
        <v>68</v>
      </c>
      <c r="D171">
        <v>1</v>
      </c>
      <c r="E171" s="7">
        <v>-2E-3</v>
      </c>
      <c r="F171" s="7">
        <v>4.4999999999999998E-2</v>
      </c>
      <c r="G171" s="7">
        <f t="shared" si="4"/>
        <v>-8.7499999999999994E-2</v>
      </c>
      <c r="H171" s="7">
        <f t="shared" si="5"/>
        <v>8.6199999999999999E-2</v>
      </c>
      <c r="I171" s="8">
        <v>0.96455013508576004</v>
      </c>
      <c r="J171" t="s">
        <v>71</v>
      </c>
      <c r="K171" t="s">
        <v>71</v>
      </c>
      <c r="L171" t="s">
        <v>71</v>
      </c>
      <c r="M171" t="s">
        <v>71</v>
      </c>
      <c r="N171" t="s">
        <v>138</v>
      </c>
      <c r="O171">
        <v>24097068</v>
      </c>
      <c r="P171" t="s">
        <v>71</v>
      </c>
      <c r="Q171" t="s">
        <v>71</v>
      </c>
      <c r="R171" s="7" t="s">
        <v>71</v>
      </c>
      <c r="S171" s="7" t="s">
        <v>71</v>
      </c>
      <c r="T171" s="7" t="s">
        <v>71</v>
      </c>
      <c r="U171" s="7" t="s">
        <v>71</v>
      </c>
      <c r="V171" t="s">
        <v>71</v>
      </c>
      <c r="W171" t="s">
        <v>156</v>
      </c>
      <c r="X171" t="s">
        <v>73</v>
      </c>
      <c r="Y171" t="s">
        <v>103</v>
      </c>
      <c r="Z171" t="s">
        <v>155</v>
      </c>
      <c r="AA171">
        <v>173082</v>
      </c>
      <c r="AB171">
        <v>2437752</v>
      </c>
      <c r="AC171">
        <v>2013</v>
      </c>
      <c r="AD171" t="s">
        <v>149</v>
      </c>
      <c r="AE171" t="s">
        <v>76</v>
      </c>
      <c r="AF171" t="s">
        <v>150</v>
      </c>
      <c r="AG171" t="s">
        <v>151</v>
      </c>
      <c r="AL171" s="10"/>
      <c r="AM171" s="28"/>
      <c r="AN171" s="28"/>
      <c r="AO171" s="28"/>
      <c r="AP171" s="28"/>
      <c r="AQ171" s="28"/>
      <c r="AR171" s="28"/>
      <c r="AS171" s="28"/>
      <c r="AT171" s="28"/>
      <c r="AU171" s="11"/>
      <c r="AW171" s="10"/>
      <c r="AX171" s="28"/>
      <c r="AY171" s="28"/>
      <c r="AZ171" s="28"/>
      <c r="BA171" s="28"/>
      <c r="BB171" s="28"/>
      <c r="BC171" s="28"/>
      <c r="BD171" s="28"/>
      <c r="BE171" s="28"/>
      <c r="BF171" s="11"/>
    </row>
    <row r="172" spans="1:66" ht="17" thickBot="1" x14ac:dyDescent="0.25">
      <c r="A172" t="s">
        <v>87</v>
      </c>
      <c r="B172" t="s">
        <v>155</v>
      </c>
      <c r="C172" t="s">
        <v>68</v>
      </c>
      <c r="D172">
        <v>1</v>
      </c>
      <c r="E172" s="7">
        <v>4.2682926829268303E-2</v>
      </c>
      <c r="F172" s="7">
        <v>4.8780487804878099E-2</v>
      </c>
      <c r="G172" s="7">
        <f t="shared" si="4"/>
        <v>-5.0000000000000086E-2</v>
      </c>
      <c r="H172" s="7">
        <f t="shared" si="5"/>
        <v>0.13829268292682939</v>
      </c>
      <c r="I172" s="8">
        <v>0.38157390570502098</v>
      </c>
      <c r="J172" t="s">
        <v>71</v>
      </c>
      <c r="K172" t="s">
        <v>71</v>
      </c>
      <c r="L172" t="s">
        <v>71</v>
      </c>
      <c r="M172" t="s">
        <v>71</v>
      </c>
      <c r="N172" t="s">
        <v>138</v>
      </c>
      <c r="O172">
        <v>24097068</v>
      </c>
      <c r="P172" t="s">
        <v>71</v>
      </c>
      <c r="Q172" t="s">
        <v>71</v>
      </c>
      <c r="R172" s="7" t="s">
        <v>71</v>
      </c>
      <c r="S172" s="7" t="s">
        <v>71</v>
      </c>
      <c r="T172" s="7" t="s">
        <v>71</v>
      </c>
      <c r="U172" s="7" t="s">
        <v>71</v>
      </c>
      <c r="V172" t="s">
        <v>71</v>
      </c>
      <c r="W172" t="s">
        <v>156</v>
      </c>
      <c r="X172" t="s">
        <v>73</v>
      </c>
      <c r="Y172" t="s">
        <v>113</v>
      </c>
      <c r="Z172" t="s">
        <v>155</v>
      </c>
      <c r="AA172">
        <v>173082</v>
      </c>
      <c r="AB172">
        <v>2437752</v>
      </c>
      <c r="AC172">
        <v>2013</v>
      </c>
      <c r="AD172" t="s">
        <v>149</v>
      </c>
      <c r="AE172" t="s">
        <v>76</v>
      </c>
      <c r="AF172" t="s">
        <v>150</v>
      </c>
      <c r="AG172" t="s">
        <v>151</v>
      </c>
      <c r="AL172" s="13"/>
      <c r="AM172" s="14"/>
      <c r="AN172" s="14"/>
      <c r="AO172" s="14"/>
      <c r="AP172" s="14"/>
      <c r="AQ172" s="14"/>
      <c r="AR172" s="14"/>
      <c r="AS172" s="14"/>
      <c r="AT172" s="14"/>
      <c r="AU172" s="15"/>
      <c r="AW172" s="13"/>
      <c r="AX172" s="14"/>
      <c r="AY172" s="14"/>
      <c r="AZ172" s="14"/>
      <c r="BA172" s="14"/>
      <c r="BB172" s="14"/>
      <c r="BC172" s="14"/>
      <c r="BD172" s="14"/>
      <c r="BE172" s="14"/>
      <c r="BF172" s="15"/>
    </row>
    <row r="173" spans="1:66" x14ac:dyDescent="0.2">
      <c r="E173" s="7"/>
      <c r="F173" s="7"/>
      <c r="G173" s="7"/>
      <c r="H173" s="7"/>
      <c r="I173" s="8"/>
      <c r="R173" s="7"/>
      <c r="S173" s="7"/>
      <c r="T173" s="7"/>
      <c r="U173" s="7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</row>
    <row r="174" spans="1:66" x14ac:dyDescent="0.2">
      <c r="E174" s="7"/>
      <c r="F174" s="7"/>
      <c r="G174" s="7"/>
      <c r="H174" s="7"/>
      <c r="I174" s="8"/>
      <c r="R174" s="7"/>
      <c r="S174" s="7"/>
      <c r="T174" s="7"/>
      <c r="U174" s="7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</row>
    <row r="175" spans="1:66" x14ac:dyDescent="0.2">
      <c r="E175" s="7"/>
      <c r="F175" s="7"/>
      <c r="G175" s="7"/>
      <c r="H175" s="7"/>
      <c r="I175" s="8"/>
      <c r="R175" s="7"/>
      <c r="S175" s="7"/>
      <c r="T175" s="7"/>
      <c r="U175" s="7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</row>
    <row r="176" spans="1:66" x14ac:dyDescent="0.2">
      <c r="E176" s="7"/>
      <c r="F176" s="7"/>
      <c r="G176" s="7"/>
      <c r="H176" s="7"/>
      <c r="I176" s="8"/>
      <c r="R176" s="7"/>
      <c r="S176" s="7"/>
      <c r="T176" s="7"/>
      <c r="U176" s="7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</row>
    <row r="178" spans="1:64" ht="17" thickBot="1" x14ac:dyDescent="0.25">
      <c r="A178" s="5" t="s">
        <v>12</v>
      </c>
      <c r="E178" s="7"/>
      <c r="F178" s="7"/>
      <c r="G178" s="7"/>
      <c r="H178" s="7"/>
      <c r="I178" s="8"/>
      <c r="P178" s="7"/>
      <c r="Q178" s="7"/>
      <c r="R178" s="7"/>
      <c r="S178" s="7"/>
    </row>
    <row r="179" spans="1:64" ht="17" thickBot="1" x14ac:dyDescent="0.25">
      <c r="A179" t="s">
        <v>26</v>
      </c>
      <c r="B179" t="s">
        <v>27</v>
      </c>
      <c r="C179" t="s">
        <v>28</v>
      </c>
      <c r="D179" t="s">
        <v>29</v>
      </c>
      <c r="E179" s="7" t="s">
        <v>30</v>
      </c>
      <c r="F179" s="7" t="s">
        <v>31</v>
      </c>
      <c r="G179" s="7" t="s">
        <v>104</v>
      </c>
      <c r="H179" s="7" t="s">
        <v>105</v>
      </c>
      <c r="I179" s="8" t="s">
        <v>32</v>
      </c>
      <c r="J179" t="s">
        <v>33</v>
      </c>
      <c r="K179" t="s">
        <v>34</v>
      </c>
      <c r="L179" t="s">
        <v>35</v>
      </c>
      <c r="M179" t="s">
        <v>36</v>
      </c>
      <c r="N179" t="s">
        <v>37</v>
      </c>
      <c r="O179" t="s">
        <v>40</v>
      </c>
      <c r="P179" s="7" t="s">
        <v>41</v>
      </c>
      <c r="Q179" s="7" t="s">
        <v>42</v>
      </c>
      <c r="R179" s="7" t="s">
        <v>43</v>
      </c>
      <c r="S179" s="7" t="s">
        <v>44</v>
      </c>
      <c r="T179" t="s">
        <v>45</v>
      </c>
      <c r="U179" t="s">
        <v>46</v>
      </c>
      <c r="V179" t="s">
        <v>47</v>
      </c>
      <c r="W179" t="s">
        <v>48</v>
      </c>
      <c r="X179" t="s">
        <v>49</v>
      </c>
      <c r="Y179" t="s">
        <v>50</v>
      </c>
      <c r="Z179" t="s">
        <v>51</v>
      </c>
      <c r="AA179" t="s">
        <v>52</v>
      </c>
      <c r="AB179" t="s">
        <v>53</v>
      </c>
      <c r="AC179" t="s">
        <v>54</v>
      </c>
      <c r="AD179" t="s">
        <v>55</v>
      </c>
      <c r="AE179" t="s">
        <v>56</v>
      </c>
      <c r="AF179" t="s">
        <v>60</v>
      </c>
      <c r="AG179" t="s">
        <v>61</v>
      </c>
      <c r="AH179" t="s">
        <v>62</v>
      </c>
      <c r="AJ179" s="34" t="s">
        <v>63</v>
      </c>
      <c r="AK179" s="35"/>
      <c r="AL179" s="35"/>
      <c r="AM179" s="35"/>
      <c r="AN179" s="35"/>
      <c r="AO179" s="35"/>
      <c r="AP179" s="35"/>
      <c r="AQ179" s="35"/>
      <c r="AR179" s="35"/>
      <c r="AS179" s="36"/>
      <c r="AU179" s="34" t="s">
        <v>64</v>
      </c>
      <c r="AV179" s="35"/>
      <c r="AW179" s="35"/>
      <c r="AX179" s="35"/>
      <c r="AY179" s="35"/>
      <c r="AZ179" s="35"/>
      <c r="BA179" s="35"/>
      <c r="BB179" s="35"/>
      <c r="BC179" s="35"/>
      <c r="BD179" s="36"/>
      <c r="BF179" s="37" t="s">
        <v>65</v>
      </c>
      <c r="BG179" s="35"/>
      <c r="BH179" s="35"/>
      <c r="BI179" s="35"/>
      <c r="BJ179" s="35"/>
      <c r="BK179" s="35"/>
      <c r="BL179" s="36"/>
    </row>
    <row r="180" spans="1:64" x14ac:dyDescent="0.2">
      <c r="A180" t="s">
        <v>66</v>
      </c>
      <c r="B180" t="s">
        <v>163</v>
      </c>
      <c r="C180" t="s">
        <v>68</v>
      </c>
      <c r="D180">
        <v>15</v>
      </c>
      <c r="E180" s="7">
        <v>8.2041186268510202E-2</v>
      </c>
      <c r="F180" s="7">
        <v>8.5868045521516802E-3</v>
      </c>
      <c r="G180" s="7">
        <f>E180-1.96*F180</f>
        <v>6.5211049346292904E-2</v>
      </c>
      <c r="H180" s="7">
        <f>E180+1.96*F180</f>
        <v>9.88713231907275E-2</v>
      </c>
      <c r="I180" s="8">
        <v>1.2438306918792901E-21</v>
      </c>
      <c r="J180">
        <v>13.4773483669575</v>
      </c>
      <c r="K180">
        <v>14</v>
      </c>
      <c r="L180">
        <v>0.48932848039833698</v>
      </c>
      <c r="M180" t="s">
        <v>71</v>
      </c>
      <c r="N180" t="s">
        <v>138</v>
      </c>
      <c r="O180">
        <v>24097068</v>
      </c>
      <c r="P180" s="7" t="s">
        <v>71</v>
      </c>
      <c r="Q180" s="7" t="s">
        <v>71</v>
      </c>
      <c r="R180" s="7" t="s">
        <v>71</v>
      </c>
      <c r="S180" s="7" t="s">
        <v>71</v>
      </c>
      <c r="T180" t="s">
        <v>71</v>
      </c>
      <c r="U180" t="s">
        <v>164</v>
      </c>
      <c r="V180" t="s">
        <v>73</v>
      </c>
      <c r="W180" t="s">
        <v>165</v>
      </c>
      <c r="X180" t="s">
        <v>163</v>
      </c>
      <c r="Y180">
        <v>177861</v>
      </c>
      <c r="Z180">
        <v>2439433</v>
      </c>
      <c r="AA180">
        <v>2013</v>
      </c>
      <c r="AB180" t="s">
        <v>149</v>
      </c>
      <c r="AC180" t="s">
        <v>76</v>
      </c>
      <c r="AD180" t="s">
        <v>150</v>
      </c>
      <c r="AE180" t="s">
        <v>151</v>
      </c>
      <c r="AF180">
        <v>7.5459978740000003E-2</v>
      </c>
      <c r="AG180">
        <v>610.713945773462</v>
      </c>
      <c r="AH180">
        <v>89.57</v>
      </c>
      <c r="AJ180" s="10"/>
      <c r="AK180" s="28"/>
      <c r="AL180" s="28"/>
      <c r="AM180" s="28"/>
      <c r="AN180" s="28"/>
      <c r="AO180" s="28"/>
      <c r="AP180" s="28"/>
      <c r="AQ180" s="28"/>
      <c r="AR180" s="28"/>
      <c r="AS180" s="11"/>
      <c r="AU180" s="10"/>
      <c r="AV180" s="28"/>
      <c r="AW180" s="28"/>
      <c r="AX180" s="28"/>
      <c r="AY180" s="28"/>
      <c r="AZ180" s="28"/>
      <c r="BA180" s="28"/>
      <c r="BB180" s="28"/>
      <c r="BC180" s="28"/>
      <c r="BD180" s="11"/>
      <c r="BF180" s="10" t="s">
        <v>166</v>
      </c>
      <c r="BG180" s="28"/>
      <c r="BH180" s="28"/>
      <c r="BI180" s="28"/>
      <c r="BJ180" s="28"/>
      <c r="BK180" s="28"/>
      <c r="BL180" s="11"/>
    </row>
    <row r="181" spans="1:64" x14ac:dyDescent="0.2">
      <c r="A181" t="s">
        <v>79</v>
      </c>
      <c r="B181" t="s">
        <v>163</v>
      </c>
      <c r="C181" t="s">
        <v>68</v>
      </c>
      <c r="D181">
        <v>15</v>
      </c>
      <c r="E181" s="7">
        <v>6.7730887012883503E-2</v>
      </c>
      <c r="F181" s="7">
        <v>2.406782523961E-2</v>
      </c>
      <c r="G181" s="7">
        <f t="shared" ref="G181:G199" si="6">E181-1.96*F181</f>
        <v>2.0557949543247904E-2</v>
      </c>
      <c r="H181" s="7">
        <f t="shared" ref="H181:H199" si="7">E181+1.96*F181</f>
        <v>0.1149038244825191</v>
      </c>
      <c r="I181" s="8">
        <v>1.46275361704942E-2</v>
      </c>
      <c r="J181">
        <v>13.0697639858285</v>
      </c>
      <c r="K181">
        <v>13</v>
      </c>
      <c r="L181">
        <v>0.442437460357262</v>
      </c>
      <c r="M181" t="s">
        <v>71</v>
      </c>
      <c r="N181" t="s">
        <v>138</v>
      </c>
      <c r="O181">
        <v>24097068</v>
      </c>
      <c r="P181" s="7">
        <v>1.7233916359554399E-3</v>
      </c>
      <c r="Q181" s="7">
        <v>2.70668309612586E-3</v>
      </c>
      <c r="R181" s="7">
        <v>-3.5817072324512301E-3</v>
      </c>
      <c r="S181" s="7">
        <v>7.0284905043621199E-3</v>
      </c>
      <c r="T181" s="8">
        <v>0.53536052976729598</v>
      </c>
      <c r="U181" t="s">
        <v>164</v>
      </c>
      <c r="V181" t="s">
        <v>73</v>
      </c>
      <c r="W181" t="s">
        <v>165</v>
      </c>
      <c r="X181" t="s">
        <v>163</v>
      </c>
      <c r="Y181">
        <v>177861</v>
      </c>
      <c r="Z181">
        <v>2439433</v>
      </c>
      <c r="AA181">
        <v>2013</v>
      </c>
      <c r="AB181" t="s">
        <v>149</v>
      </c>
      <c r="AC181" t="s">
        <v>76</v>
      </c>
      <c r="AD181" t="s">
        <v>150</v>
      </c>
      <c r="AE181" t="s">
        <v>151</v>
      </c>
      <c r="AJ181" s="10"/>
      <c r="AK181" s="28"/>
      <c r="AL181" s="28"/>
      <c r="AM181" s="28"/>
      <c r="AN181" s="28"/>
      <c r="AO181" s="28"/>
      <c r="AP181" s="28"/>
      <c r="AQ181" s="28"/>
      <c r="AR181" s="28"/>
      <c r="AS181" s="11"/>
      <c r="AU181" s="10"/>
      <c r="AV181" s="28"/>
      <c r="AW181" s="28"/>
      <c r="AX181" s="28"/>
      <c r="AY181" s="28"/>
      <c r="AZ181" s="28"/>
      <c r="BA181" s="28"/>
      <c r="BB181" s="28"/>
      <c r="BC181" s="28"/>
      <c r="BD181" s="11"/>
      <c r="BF181" s="10" t="s">
        <v>80</v>
      </c>
      <c r="BG181" s="28"/>
      <c r="BH181" s="28"/>
      <c r="BI181" s="28"/>
      <c r="BJ181" s="28"/>
      <c r="BK181" s="28"/>
      <c r="BL181" s="11"/>
    </row>
    <row r="182" spans="1:64" x14ac:dyDescent="0.2">
      <c r="A182" t="s">
        <v>81</v>
      </c>
      <c r="B182" t="s">
        <v>163</v>
      </c>
      <c r="C182" t="s">
        <v>68</v>
      </c>
      <c r="D182">
        <v>15</v>
      </c>
      <c r="E182" s="7">
        <v>8.0501441990955505E-2</v>
      </c>
      <c r="F182" s="7">
        <v>1.3398475187654E-2</v>
      </c>
      <c r="G182" s="7">
        <f t="shared" si="6"/>
        <v>5.4240430623153667E-2</v>
      </c>
      <c r="H182" s="7">
        <f t="shared" si="7"/>
        <v>0.10676245335875734</v>
      </c>
      <c r="I182" s="8">
        <v>1.87531899004979E-9</v>
      </c>
      <c r="J182" t="s">
        <v>71</v>
      </c>
      <c r="K182" t="s">
        <v>71</v>
      </c>
      <c r="L182" t="s">
        <v>71</v>
      </c>
      <c r="M182" t="s">
        <v>71</v>
      </c>
      <c r="N182" t="s">
        <v>138</v>
      </c>
      <c r="O182">
        <v>24097068</v>
      </c>
      <c r="P182" s="7" t="s">
        <v>71</v>
      </c>
      <c r="Q182" s="7" t="s">
        <v>71</v>
      </c>
      <c r="R182" s="7" t="s">
        <v>71</v>
      </c>
      <c r="S182" s="7" t="s">
        <v>71</v>
      </c>
      <c r="T182" t="s">
        <v>71</v>
      </c>
      <c r="U182" t="s">
        <v>164</v>
      </c>
      <c r="V182" t="s">
        <v>73</v>
      </c>
      <c r="W182" t="s">
        <v>165</v>
      </c>
      <c r="X182" t="s">
        <v>163</v>
      </c>
      <c r="Y182">
        <v>177861</v>
      </c>
      <c r="Z182">
        <v>2439433</v>
      </c>
      <c r="AA182">
        <v>2013</v>
      </c>
      <c r="AB182" t="s">
        <v>149</v>
      </c>
      <c r="AC182" t="s">
        <v>76</v>
      </c>
      <c r="AD182" t="s">
        <v>150</v>
      </c>
      <c r="AE182" t="s">
        <v>151</v>
      </c>
      <c r="AJ182" s="10"/>
      <c r="AK182" s="28"/>
      <c r="AL182" s="28"/>
      <c r="AM182" s="28"/>
      <c r="AN182" s="28"/>
      <c r="AO182" s="28"/>
      <c r="AP182" s="28"/>
      <c r="AQ182" s="28"/>
      <c r="AR182" s="28"/>
      <c r="AS182" s="11"/>
      <c r="AU182" s="10"/>
      <c r="AV182" s="28"/>
      <c r="AW182" s="28"/>
      <c r="AX182" s="28"/>
      <c r="AY182" s="28"/>
      <c r="AZ182" s="28"/>
      <c r="BA182" s="28"/>
      <c r="BB182" s="28"/>
      <c r="BC182" s="28"/>
      <c r="BD182" s="11"/>
      <c r="BF182" s="10"/>
      <c r="BG182" s="28"/>
      <c r="BH182" s="28"/>
      <c r="BI182" s="28"/>
      <c r="BJ182" s="28"/>
      <c r="BK182" s="28"/>
      <c r="BL182" s="11"/>
    </row>
    <row r="183" spans="1:64" x14ac:dyDescent="0.2">
      <c r="A183" t="s">
        <v>83</v>
      </c>
      <c r="B183" t="s">
        <v>163</v>
      </c>
      <c r="C183" t="s">
        <v>68</v>
      </c>
      <c r="D183">
        <v>15</v>
      </c>
      <c r="E183" s="7">
        <v>7.7777931914285905E-2</v>
      </c>
      <c r="F183" s="7">
        <v>1.4844082312073801E-2</v>
      </c>
      <c r="G183" s="7">
        <f t="shared" si="6"/>
        <v>4.8683530582621259E-2</v>
      </c>
      <c r="H183" s="7">
        <f t="shared" si="7"/>
        <v>0.10687233324595055</v>
      </c>
      <c r="I183" s="8">
        <v>1.2518428819656099E-4</v>
      </c>
      <c r="J183" t="s">
        <v>71</v>
      </c>
      <c r="K183" t="s">
        <v>71</v>
      </c>
      <c r="L183" t="s">
        <v>71</v>
      </c>
      <c r="M183" t="s">
        <v>71</v>
      </c>
      <c r="N183" t="s">
        <v>138</v>
      </c>
      <c r="O183">
        <v>24097068</v>
      </c>
      <c r="P183" s="7" t="s">
        <v>71</v>
      </c>
      <c r="Q183" s="7" t="s">
        <v>71</v>
      </c>
      <c r="R183" s="7" t="s">
        <v>71</v>
      </c>
      <c r="S183" s="7" t="s">
        <v>71</v>
      </c>
      <c r="T183" t="s">
        <v>71</v>
      </c>
      <c r="U183" t="s">
        <v>164</v>
      </c>
      <c r="V183" t="s">
        <v>73</v>
      </c>
      <c r="W183" t="s">
        <v>165</v>
      </c>
      <c r="X183" t="s">
        <v>163</v>
      </c>
      <c r="Y183">
        <v>177861</v>
      </c>
      <c r="Z183">
        <v>2439433</v>
      </c>
      <c r="AA183">
        <v>2013</v>
      </c>
      <c r="AB183" t="s">
        <v>149</v>
      </c>
      <c r="AC183" t="s">
        <v>76</v>
      </c>
      <c r="AD183" t="s">
        <v>150</v>
      </c>
      <c r="AE183" t="s">
        <v>151</v>
      </c>
      <c r="AJ183" s="10"/>
      <c r="AK183" s="28"/>
      <c r="AL183" s="28"/>
      <c r="AM183" s="28"/>
      <c r="AN183" s="28"/>
      <c r="AO183" s="28"/>
      <c r="AP183" s="28"/>
      <c r="AQ183" s="28"/>
      <c r="AR183" s="28"/>
      <c r="AS183" s="11"/>
      <c r="AU183" s="10"/>
      <c r="AV183" s="28"/>
      <c r="AW183" s="28"/>
      <c r="AX183" s="28"/>
      <c r="AY183" s="28"/>
      <c r="AZ183" s="28"/>
      <c r="BA183" s="28"/>
      <c r="BB183" s="28"/>
      <c r="BC183" s="28"/>
      <c r="BD183" s="11"/>
      <c r="BF183" s="10"/>
      <c r="BG183" s="28"/>
      <c r="BH183" s="28"/>
      <c r="BI183" s="28"/>
      <c r="BJ183" s="28"/>
      <c r="BK183" s="28"/>
      <c r="BL183" s="11"/>
    </row>
    <row r="184" spans="1:64" x14ac:dyDescent="0.2">
      <c r="A184" t="s">
        <v>85</v>
      </c>
      <c r="B184" t="s">
        <v>163</v>
      </c>
      <c r="C184" t="s">
        <v>68</v>
      </c>
      <c r="D184">
        <v>15</v>
      </c>
      <c r="E184" s="7">
        <v>0.1036417890566</v>
      </c>
      <c r="F184" s="7">
        <v>2.0963823864513401E-2</v>
      </c>
      <c r="G184" s="7">
        <f t="shared" si="6"/>
        <v>6.2552694282153737E-2</v>
      </c>
      <c r="H184" s="7">
        <f t="shared" si="7"/>
        <v>0.14473088383104626</v>
      </c>
      <c r="I184" s="8">
        <v>2.15908871176394E-4</v>
      </c>
      <c r="J184" t="s">
        <v>71</v>
      </c>
      <c r="K184" t="s">
        <v>71</v>
      </c>
      <c r="L184" t="s">
        <v>71</v>
      </c>
      <c r="M184" t="s">
        <v>71</v>
      </c>
      <c r="N184" t="s">
        <v>138</v>
      </c>
      <c r="O184">
        <v>24097068</v>
      </c>
      <c r="P184" s="7" t="s">
        <v>71</v>
      </c>
      <c r="Q184" s="7" t="s">
        <v>71</v>
      </c>
      <c r="R184" s="7" t="s">
        <v>71</v>
      </c>
      <c r="S184" s="7" t="s">
        <v>71</v>
      </c>
      <c r="T184" t="s">
        <v>71</v>
      </c>
      <c r="U184" t="s">
        <v>164</v>
      </c>
      <c r="V184" t="s">
        <v>73</v>
      </c>
      <c r="W184" t="s">
        <v>165</v>
      </c>
      <c r="X184" t="s">
        <v>163</v>
      </c>
      <c r="Y184">
        <v>177861</v>
      </c>
      <c r="Z184">
        <v>2439433</v>
      </c>
      <c r="AA184">
        <v>2013</v>
      </c>
      <c r="AB184" t="s">
        <v>149</v>
      </c>
      <c r="AC184" t="s">
        <v>76</v>
      </c>
      <c r="AD184" t="s">
        <v>150</v>
      </c>
      <c r="AE184" t="s">
        <v>151</v>
      </c>
      <c r="AJ184" s="10"/>
      <c r="AK184" s="28"/>
      <c r="AL184" s="28"/>
      <c r="AM184" s="28"/>
      <c r="AN184" s="28"/>
      <c r="AO184" s="28"/>
      <c r="AP184" s="28"/>
      <c r="AQ184" s="28"/>
      <c r="AR184" s="28"/>
      <c r="AS184" s="11"/>
      <c r="AU184" s="10"/>
      <c r="AV184" s="28"/>
      <c r="AW184" s="28"/>
      <c r="AX184" s="28"/>
      <c r="AY184" s="28"/>
      <c r="AZ184" s="28"/>
      <c r="BA184" s="28"/>
      <c r="BB184" s="28"/>
      <c r="BC184" s="28"/>
      <c r="BD184" s="11"/>
      <c r="BF184" s="10" t="s">
        <v>82</v>
      </c>
      <c r="BG184" s="28"/>
      <c r="BH184" s="28"/>
      <c r="BI184" s="28"/>
      <c r="BJ184" s="28"/>
      <c r="BK184" s="28"/>
      <c r="BL184" s="11"/>
    </row>
    <row r="185" spans="1:64" x14ac:dyDescent="0.2">
      <c r="A185" t="s">
        <v>87</v>
      </c>
      <c r="B185" t="s">
        <v>163</v>
      </c>
      <c r="C185" t="s">
        <v>68</v>
      </c>
      <c r="D185">
        <v>1</v>
      </c>
      <c r="E185" s="7">
        <v>6.5753424657534199E-2</v>
      </c>
      <c r="F185" s="7">
        <v>4.5205479452054803E-2</v>
      </c>
      <c r="G185" s="7">
        <f t="shared" si="6"/>
        <v>-2.284931506849322E-2</v>
      </c>
      <c r="H185" s="7">
        <f t="shared" si="7"/>
        <v>0.15435616438356162</v>
      </c>
      <c r="I185" s="8">
        <v>0.14579514095197599</v>
      </c>
      <c r="J185" t="s">
        <v>71</v>
      </c>
      <c r="K185" t="s">
        <v>71</v>
      </c>
      <c r="L185" t="s">
        <v>71</v>
      </c>
      <c r="M185" t="s">
        <v>71</v>
      </c>
      <c r="N185" t="s">
        <v>138</v>
      </c>
      <c r="O185">
        <v>24097068</v>
      </c>
      <c r="P185" s="7" t="s">
        <v>71</v>
      </c>
      <c r="Q185" s="7" t="s">
        <v>71</v>
      </c>
      <c r="R185" s="7" t="s">
        <v>71</v>
      </c>
      <c r="S185" s="7" t="s">
        <v>71</v>
      </c>
      <c r="T185" t="s">
        <v>71</v>
      </c>
      <c r="U185" t="s">
        <v>164</v>
      </c>
      <c r="V185" t="s">
        <v>73</v>
      </c>
      <c r="W185" t="s">
        <v>88</v>
      </c>
      <c r="X185" t="s">
        <v>163</v>
      </c>
      <c r="Y185">
        <v>177861</v>
      </c>
      <c r="Z185">
        <v>2439433</v>
      </c>
      <c r="AA185">
        <v>2013</v>
      </c>
      <c r="AB185" t="s">
        <v>149</v>
      </c>
      <c r="AC185" t="s">
        <v>76</v>
      </c>
      <c r="AD185" t="s">
        <v>150</v>
      </c>
      <c r="AE185" t="s">
        <v>151</v>
      </c>
      <c r="AJ185" s="10"/>
      <c r="AK185" s="28"/>
      <c r="AL185" s="28"/>
      <c r="AM185" s="28"/>
      <c r="AN185" s="28"/>
      <c r="AO185" s="28"/>
      <c r="AP185" s="28"/>
      <c r="AQ185" s="28"/>
      <c r="AR185" s="28"/>
      <c r="AS185" s="11"/>
      <c r="AU185" s="10"/>
      <c r="AV185" s="28"/>
      <c r="AW185" s="28"/>
      <c r="AX185" s="28"/>
      <c r="AY185" s="28"/>
      <c r="AZ185" s="28"/>
      <c r="BA185" s="28"/>
      <c r="BB185" s="28"/>
      <c r="BC185" s="28"/>
      <c r="BD185" s="11"/>
      <c r="BF185" s="10" t="s">
        <v>84</v>
      </c>
      <c r="BG185" s="28"/>
      <c r="BH185" s="28"/>
      <c r="BI185" s="28"/>
      <c r="BJ185" s="28"/>
      <c r="BK185" s="28"/>
      <c r="BL185" s="11"/>
    </row>
    <row r="186" spans="1:64" x14ac:dyDescent="0.2">
      <c r="A186" t="s">
        <v>87</v>
      </c>
      <c r="B186" t="s">
        <v>163</v>
      </c>
      <c r="C186" t="s">
        <v>68</v>
      </c>
      <c r="D186">
        <v>1</v>
      </c>
      <c r="E186" s="7">
        <v>0.12545454545454501</v>
      </c>
      <c r="F186" s="7">
        <v>3.7272727272727298E-2</v>
      </c>
      <c r="G186" s="7">
        <f t="shared" si="6"/>
        <v>5.2399999999999516E-2</v>
      </c>
      <c r="H186" s="7">
        <f t="shared" si="7"/>
        <v>0.19850909090909052</v>
      </c>
      <c r="I186" s="8">
        <v>7.6307179539308097E-4</v>
      </c>
      <c r="J186" t="s">
        <v>71</v>
      </c>
      <c r="K186" t="s">
        <v>71</v>
      </c>
      <c r="L186" t="s">
        <v>71</v>
      </c>
      <c r="M186" t="s">
        <v>71</v>
      </c>
      <c r="N186" t="s">
        <v>138</v>
      </c>
      <c r="O186">
        <v>24097068</v>
      </c>
      <c r="P186" s="7" t="s">
        <v>71</v>
      </c>
      <c r="Q186" s="7" t="s">
        <v>71</v>
      </c>
      <c r="R186" s="7" t="s">
        <v>71</v>
      </c>
      <c r="S186" s="7" t="s">
        <v>71</v>
      </c>
      <c r="T186" t="s">
        <v>71</v>
      </c>
      <c r="U186" t="s">
        <v>164</v>
      </c>
      <c r="V186" t="s">
        <v>73</v>
      </c>
      <c r="W186" t="s">
        <v>90</v>
      </c>
      <c r="X186" t="s">
        <v>163</v>
      </c>
      <c r="Y186">
        <v>177861</v>
      </c>
      <c r="Z186">
        <v>2439433</v>
      </c>
      <c r="AA186">
        <v>2013</v>
      </c>
      <c r="AB186" t="s">
        <v>149</v>
      </c>
      <c r="AC186" t="s">
        <v>76</v>
      </c>
      <c r="AD186" t="s">
        <v>150</v>
      </c>
      <c r="AE186" t="s">
        <v>151</v>
      </c>
      <c r="AJ186" s="10"/>
      <c r="AK186" s="28"/>
      <c r="AL186" s="28"/>
      <c r="AM186" s="28"/>
      <c r="AN186" s="28"/>
      <c r="AO186" s="28"/>
      <c r="AP186" s="28"/>
      <c r="AQ186" s="28"/>
      <c r="AR186" s="28"/>
      <c r="AS186" s="11"/>
      <c r="AU186" s="10"/>
      <c r="AV186" s="28"/>
      <c r="AW186" s="28"/>
      <c r="AX186" s="28"/>
      <c r="AY186" s="28"/>
      <c r="AZ186" s="28"/>
      <c r="BA186" s="28"/>
      <c r="BB186" s="28"/>
      <c r="BC186" s="28"/>
      <c r="BD186" s="11"/>
      <c r="BF186" s="10" t="s">
        <v>86</v>
      </c>
      <c r="BG186" s="28"/>
      <c r="BH186" s="28"/>
      <c r="BI186" s="28"/>
      <c r="BJ186" s="28"/>
      <c r="BK186" s="28"/>
      <c r="BL186" s="11"/>
    </row>
    <row r="187" spans="1:64" x14ac:dyDescent="0.2">
      <c r="A187" t="s">
        <v>87</v>
      </c>
      <c r="B187" t="s">
        <v>163</v>
      </c>
      <c r="C187" t="s">
        <v>68</v>
      </c>
      <c r="D187">
        <v>1</v>
      </c>
      <c r="E187" s="7">
        <v>7.7619047619047601E-2</v>
      </c>
      <c r="F187" s="7">
        <v>1.61904761904762E-2</v>
      </c>
      <c r="G187" s="7">
        <f t="shared" si="6"/>
        <v>4.5885714285714252E-2</v>
      </c>
      <c r="H187" s="7">
        <f t="shared" si="7"/>
        <v>0.10935238095238095</v>
      </c>
      <c r="I187" s="8">
        <v>1.6339237164400899E-6</v>
      </c>
      <c r="J187" t="s">
        <v>71</v>
      </c>
      <c r="K187" t="s">
        <v>71</v>
      </c>
      <c r="L187" t="s">
        <v>71</v>
      </c>
      <c r="M187" t="s">
        <v>71</v>
      </c>
      <c r="N187" t="s">
        <v>138</v>
      </c>
      <c r="O187">
        <v>24097068</v>
      </c>
      <c r="P187" s="7" t="s">
        <v>71</v>
      </c>
      <c r="Q187" s="7" t="s">
        <v>71</v>
      </c>
      <c r="R187" s="7" t="s">
        <v>71</v>
      </c>
      <c r="S187" s="7" t="s">
        <v>71</v>
      </c>
      <c r="T187" t="s">
        <v>71</v>
      </c>
      <c r="U187" t="s">
        <v>164</v>
      </c>
      <c r="V187" t="s">
        <v>73</v>
      </c>
      <c r="W187" t="s">
        <v>92</v>
      </c>
      <c r="X187" t="s">
        <v>163</v>
      </c>
      <c r="Y187">
        <v>177861</v>
      </c>
      <c r="Z187">
        <v>2439433</v>
      </c>
      <c r="AA187">
        <v>2013</v>
      </c>
      <c r="AB187" t="s">
        <v>149</v>
      </c>
      <c r="AC187" t="s">
        <v>76</v>
      </c>
      <c r="AD187" t="s">
        <v>150</v>
      </c>
      <c r="AE187" t="s">
        <v>151</v>
      </c>
      <c r="AJ187" s="10"/>
      <c r="AK187" s="28"/>
      <c r="AL187" s="28"/>
      <c r="AM187" s="28"/>
      <c r="AN187" s="28"/>
      <c r="AO187" s="28"/>
      <c r="AP187" s="28"/>
      <c r="AQ187" s="28"/>
      <c r="AR187" s="28"/>
      <c r="AS187" s="11"/>
      <c r="AU187" s="10"/>
      <c r="AV187" s="28"/>
      <c r="AW187" s="28"/>
      <c r="AX187" s="28"/>
      <c r="AY187" s="28"/>
      <c r="AZ187" s="28"/>
      <c r="BA187" s="28"/>
      <c r="BB187" s="28"/>
      <c r="BC187" s="28"/>
      <c r="BD187" s="11"/>
      <c r="BF187" s="10" t="s">
        <v>89</v>
      </c>
      <c r="BG187" s="28"/>
      <c r="BH187" s="28"/>
      <c r="BI187" s="28"/>
      <c r="BJ187" s="28"/>
      <c r="BK187" s="28"/>
      <c r="BL187" s="11"/>
    </row>
    <row r="188" spans="1:64" x14ac:dyDescent="0.2">
      <c r="A188" t="s">
        <v>87</v>
      </c>
      <c r="B188" t="s">
        <v>163</v>
      </c>
      <c r="C188" t="s">
        <v>68</v>
      </c>
      <c r="D188">
        <v>1</v>
      </c>
      <c r="E188" s="7">
        <v>9.1818181818181799E-2</v>
      </c>
      <c r="F188" s="7">
        <v>3.09090909090909E-2</v>
      </c>
      <c r="G188" s="7">
        <f t="shared" si="6"/>
        <v>3.1236363636363638E-2</v>
      </c>
      <c r="H188" s="7">
        <f t="shared" si="7"/>
        <v>0.15239999999999995</v>
      </c>
      <c r="I188" s="8">
        <v>2.9723000774565401E-3</v>
      </c>
      <c r="J188" t="s">
        <v>71</v>
      </c>
      <c r="K188" t="s">
        <v>71</v>
      </c>
      <c r="L188" t="s">
        <v>71</v>
      </c>
      <c r="M188" t="s">
        <v>71</v>
      </c>
      <c r="N188" t="s">
        <v>138</v>
      </c>
      <c r="O188">
        <v>24097068</v>
      </c>
      <c r="P188" s="7" t="s">
        <v>71</v>
      </c>
      <c r="Q188" s="7" t="s">
        <v>71</v>
      </c>
      <c r="R188" s="7" t="s">
        <v>71</v>
      </c>
      <c r="S188" s="7" t="s">
        <v>71</v>
      </c>
      <c r="T188" t="s">
        <v>71</v>
      </c>
      <c r="U188" t="s">
        <v>164</v>
      </c>
      <c r="V188" t="s">
        <v>73</v>
      </c>
      <c r="W188" t="s">
        <v>94</v>
      </c>
      <c r="X188" t="s">
        <v>163</v>
      </c>
      <c r="Y188">
        <v>177861</v>
      </c>
      <c r="Z188">
        <v>2439433</v>
      </c>
      <c r="AA188">
        <v>2013</v>
      </c>
      <c r="AB188" t="s">
        <v>149</v>
      </c>
      <c r="AC188" t="s">
        <v>76</v>
      </c>
      <c r="AD188" t="s">
        <v>150</v>
      </c>
      <c r="AE188" t="s">
        <v>151</v>
      </c>
      <c r="AJ188" s="10"/>
      <c r="AK188" s="28"/>
      <c r="AL188" s="28"/>
      <c r="AM188" s="28"/>
      <c r="AN188" s="28"/>
      <c r="AO188" s="28"/>
      <c r="AP188" s="28"/>
      <c r="AQ188" s="28"/>
      <c r="AR188" s="28"/>
      <c r="AS188" s="11"/>
      <c r="AU188" s="10"/>
      <c r="AV188" s="28"/>
      <c r="AW188" s="28"/>
      <c r="AX188" s="28"/>
      <c r="AY188" s="28"/>
      <c r="AZ188" s="28"/>
      <c r="BA188" s="28"/>
      <c r="BB188" s="28"/>
      <c r="BC188" s="28"/>
      <c r="BD188" s="11"/>
      <c r="BF188" s="10" t="s">
        <v>167</v>
      </c>
      <c r="BG188" s="28"/>
      <c r="BH188" s="28"/>
      <c r="BI188" s="28"/>
      <c r="BJ188" s="28"/>
      <c r="BK188" s="28"/>
      <c r="BL188" s="11"/>
    </row>
    <row r="189" spans="1:64" x14ac:dyDescent="0.2">
      <c r="A189" t="s">
        <v>87</v>
      </c>
      <c r="B189" t="s">
        <v>163</v>
      </c>
      <c r="C189" t="s">
        <v>68</v>
      </c>
      <c r="D189">
        <v>1</v>
      </c>
      <c r="E189" s="7">
        <v>4.8333333333333298E-2</v>
      </c>
      <c r="F189" s="7">
        <v>2.4444444444444401E-2</v>
      </c>
      <c r="G189" s="7">
        <f t="shared" si="6"/>
        <v>4.2222222222227518E-4</v>
      </c>
      <c r="H189" s="7">
        <f t="shared" si="7"/>
        <v>9.6244444444444327E-2</v>
      </c>
      <c r="I189" s="8">
        <v>4.8010810718698699E-2</v>
      </c>
      <c r="J189" t="s">
        <v>71</v>
      </c>
      <c r="K189" t="s">
        <v>71</v>
      </c>
      <c r="L189" t="s">
        <v>71</v>
      </c>
      <c r="M189" t="s">
        <v>71</v>
      </c>
      <c r="N189" t="s">
        <v>138</v>
      </c>
      <c r="O189">
        <v>24097068</v>
      </c>
      <c r="P189" s="7" t="s">
        <v>71</v>
      </c>
      <c r="Q189" s="7" t="s">
        <v>71</v>
      </c>
      <c r="R189" s="7" t="s">
        <v>71</v>
      </c>
      <c r="S189" s="7" t="s">
        <v>71</v>
      </c>
      <c r="T189" t="s">
        <v>71</v>
      </c>
      <c r="U189" t="s">
        <v>164</v>
      </c>
      <c r="V189" t="s">
        <v>73</v>
      </c>
      <c r="W189" t="s">
        <v>95</v>
      </c>
      <c r="X189" t="s">
        <v>163</v>
      </c>
      <c r="Y189">
        <v>177861</v>
      </c>
      <c r="Z189">
        <v>2439433</v>
      </c>
      <c r="AA189">
        <v>2013</v>
      </c>
      <c r="AB189" t="s">
        <v>149</v>
      </c>
      <c r="AC189" t="s">
        <v>76</v>
      </c>
      <c r="AD189" t="s">
        <v>150</v>
      </c>
      <c r="AE189" t="s">
        <v>151</v>
      </c>
      <c r="AJ189" s="10"/>
      <c r="AK189" s="28"/>
      <c r="AL189" s="28"/>
      <c r="AM189" s="28"/>
      <c r="AN189" s="28"/>
      <c r="AO189" s="28"/>
      <c r="AP189" s="28"/>
      <c r="AQ189" s="28"/>
      <c r="AR189" s="28"/>
      <c r="AS189" s="11"/>
      <c r="AU189" s="10"/>
      <c r="AV189" s="28"/>
      <c r="AW189" s="28"/>
      <c r="AX189" s="28"/>
      <c r="AY189" s="28"/>
      <c r="AZ189" s="28"/>
      <c r="BA189" s="28"/>
      <c r="BB189" s="28"/>
      <c r="BC189" s="28"/>
      <c r="BD189" s="11"/>
      <c r="BF189" s="10" t="s">
        <v>168</v>
      </c>
      <c r="BG189" s="28"/>
      <c r="BH189" s="28"/>
      <c r="BI189" s="28"/>
      <c r="BJ189" s="28"/>
      <c r="BK189" s="28"/>
      <c r="BL189" s="11"/>
    </row>
    <row r="190" spans="1:64" ht="17" thickBot="1" x14ac:dyDescent="0.25">
      <c r="A190" t="s">
        <v>87</v>
      </c>
      <c r="B190" t="s">
        <v>163</v>
      </c>
      <c r="C190" t="s">
        <v>68</v>
      </c>
      <c r="D190">
        <v>1</v>
      </c>
      <c r="E190" s="7">
        <v>0.04</v>
      </c>
      <c r="F190" s="7">
        <v>3.8181818181818199E-2</v>
      </c>
      <c r="G190" s="7">
        <f t="shared" si="6"/>
        <v>-3.4836363636363672E-2</v>
      </c>
      <c r="H190" s="7">
        <f t="shared" si="7"/>
        <v>0.11483636363636368</v>
      </c>
      <c r="I190" s="8">
        <v>0.294814158063054</v>
      </c>
      <c r="J190" t="s">
        <v>71</v>
      </c>
      <c r="K190" t="s">
        <v>71</v>
      </c>
      <c r="L190" t="s">
        <v>71</v>
      </c>
      <c r="M190" t="s">
        <v>71</v>
      </c>
      <c r="N190" t="s">
        <v>138</v>
      </c>
      <c r="O190">
        <v>24097068</v>
      </c>
      <c r="P190" s="7" t="s">
        <v>71</v>
      </c>
      <c r="Q190" s="7" t="s">
        <v>71</v>
      </c>
      <c r="R190" s="7" t="s">
        <v>71</v>
      </c>
      <c r="S190" s="7" t="s">
        <v>71</v>
      </c>
      <c r="T190" t="s">
        <v>71</v>
      </c>
      <c r="U190" t="s">
        <v>164</v>
      </c>
      <c r="V190" t="s">
        <v>73</v>
      </c>
      <c r="W190" t="s">
        <v>99</v>
      </c>
      <c r="X190" t="s">
        <v>163</v>
      </c>
      <c r="Y190">
        <v>177861</v>
      </c>
      <c r="Z190">
        <v>2439433</v>
      </c>
      <c r="AA190">
        <v>2013</v>
      </c>
      <c r="AB190" t="s">
        <v>149</v>
      </c>
      <c r="AC190" t="s">
        <v>76</v>
      </c>
      <c r="AD190" t="s">
        <v>150</v>
      </c>
      <c r="AE190" t="s">
        <v>151</v>
      </c>
      <c r="AJ190" s="10"/>
      <c r="AK190" s="28"/>
      <c r="AL190" s="28"/>
      <c r="AM190" s="28"/>
      <c r="AN190" s="28"/>
      <c r="AO190" s="28"/>
      <c r="AP190" s="28"/>
      <c r="AQ190" s="28"/>
      <c r="AR190" s="28"/>
      <c r="AS190" s="11"/>
      <c r="AU190" s="10"/>
      <c r="AV190" s="28"/>
      <c r="AW190" s="28"/>
      <c r="AX190" s="28"/>
      <c r="AY190" s="28"/>
      <c r="AZ190" s="28"/>
      <c r="BA190" s="28"/>
      <c r="BB190" s="28"/>
      <c r="BC190" s="28"/>
      <c r="BD190" s="11"/>
      <c r="BF190" s="13" t="s">
        <v>84</v>
      </c>
      <c r="BG190" s="14"/>
      <c r="BH190" s="14"/>
      <c r="BI190" s="14"/>
      <c r="BJ190" s="14"/>
      <c r="BK190" s="14"/>
      <c r="BL190" s="15"/>
    </row>
    <row r="191" spans="1:64" x14ac:dyDescent="0.2">
      <c r="A191" t="s">
        <v>87</v>
      </c>
      <c r="B191" t="s">
        <v>163</v>
      </c>
      <c r="C191" t="s">
        <v>68</v>
      </c>
      <c r="D191">
        <v>1</v>
      </c>
      <c r="E191" s="7">
        <v>5.0724637681159403E-2</v>
      </c>
      <c r="F191" s="7">
        <v>4.9275362318840603E-2</v>
      </c>
      <c r="G191" s="7">
        <f t="shared" si="6"/>
        <v>-4.585507246376818E-2</v>
      </c>
      <c r="H191" s="7">
        <f t="shared" si="7"/>
        <v>0.14730434782608698</v>
      </c>
      <c r="I191" s="8">
        <v>0.30328622306984199</v>
      </c>
      <c r="J191" t="s">
        <v>71</v>
      </c>
      <c r="K191" t="s">
        <v>71</v>
      </c>
      <c r="L191" t="s">
        <v>71</v>
      </c>
      <c r="M191" t="s">
        <v>71</v>
      </c>
      <c r="N191" t="s">
        <v>138</v>
      </c>
      <c r="O191">
        <v>24097068</v>
      </c>
      <c r="P191" s="7" t="s">
        <v>71</v>
      </c>
      <c r="Q191" s="7" t="s">
        <v>71</v>
      </c>
      <c r="R191" s="7" t="s">
        <v>71</v>
      </c>
      <c r="S191" s="7" t="s">
        <v>71</v>
      </c>
      <c r="T191" t="s">
        <v>71</v>
      </c>
      <c r="U191" t="s">
        <v>164</v>
      </c>
      <c r="V191" t="s">
        <v>73</v>
      </c>
      <c r="W191" t="s">
        <v>97</v>
      </c>
      <c r="X191" t="s">
        <v>163</v>
      </c>
      <c r="Y191">
        <v>177861</v>
      </c>
      <c r="Z191">
        <v>2439433</v>
      </c>
      <c r="AA191">
        <v>2013</v>
      </c>
      <c r="AB191" t="s">
        <v>149</v>
      </c>
      <c r="AC191" t="s">
        <v>76</v>
      </c>
      <c r="AD191" t="s">
        <v>150</v>
      </c>
      <c r="AE191" t="s">
        <v>151</v>
      </c>
      <c r="AJ191" s="10"/>
      <c r="AK191" s="28"/>
      <c r="AL191" s="28"/>
      <c r="AM191" s="28"/>
      <c r="AN191" s="28"/>
      <c r="AO191" s="28"/>
      <c r="AP191" s="28"/>
      <c r="AQ191" s="28"/>
      <c r="AR191" s="28"/>
      <c r="AS191" s="11"/>
      <c r="AU191" s="10"/>
      <c r="AV191" s="28"/>
      <c r="AW191" s="28"/>
      <c r="AX191" s="28"/>
      <c r="AY191" s="28"/>
      <c r="AZ191" s="28"/>
      <c r="BA191" s="28"/>
      <c r="BB191" s="28"/>
      <c r="BC191" s="28"/>
      <c r="BD191" s="11"/>
    </row>
    <row r="192" spans="1:64" x14ac:dyDescent="0.2">
      <c r="A192" t="s">
        <v>87</v>
      </c>
      <c r="B192" t="s">
        <v>163</v>
      </c>
      <c r="C192" t="s">
        <v>68</v>
      </c>
      <c r="D192">
        <v>1</v>
      </c>
      <c r="E192" s="7">
        <v>-4.3055555555555597E-2</v>
      </c>
      <c r="F192" s="7">
        <v>6.8055555555555605E-2</v>
      </c>
      <c r="G192" s="7">
        <f t="shared" si="6"/>
        <v>-0.17644444444444457</v>
      </c>
      <c r="H192" s="7">
        <f t="shared" si="7"/>
        <v>9.0333333333333377E-2</v>
      </c>
      <c r="I192" s="8">
        <v>0.52696022846332802</v>
      </c>
      <c r="J192" t="s">
        <v>71</v>
      </c>
      <c r="K192" t="s">
        <v>71</v>
      </c>
      <c r="L192" t="s">
        <v>71</v>
      </c>
      <c r="M192" t="s">
        <v>71</v>
      </c>
      <c r="N192" t="s">
        <v>138</v>
      </c>
      <c r="O192">
        <v>24097068</v>
      </c>
      <c r="P192" s="7" t="s">
        <v>71</v>
      </c>
      <c r="Q192" s="7" t="s">
        <v>71</v>
      </c>
      <c r="R192" s="7" t="s">
        <v>71</v>
      </c>
      <c r="S192" s="7" t="s">
        <v>71</v>
      </c>
      <c r="T192" t="s">
        <v>71</v>
      </c>
      <c r="U192" t="s">
        <v>164</v>
      </c>
      <c r="V192" t="s">
        <v>73</v>
      </c>
      <c r="W192" t="s">
        <v>98</v>
      </c>
      <c r="X192" t="s">
        <v>163</v>
      </c>
      <c r="Y192">
        <v>177861</v>
      </c>
      <c r="Z192">
        <v>2439433</v>
      </c>
      <c r="AA192">
        <v>2013</v>
      </c>
      <c r="AB192" t="s">
        <v>149</v>
      </c>
      <c r="AC192" t="s">
        <v>76</v>
      </c>
      <c r="AD192" t="s">
        <v>150</v>
      </c>
      <c r="AE192" t="s">
        <v>151</v>
      </c>
      <c r="AJ192" s="10"/>
      <c r="AK192" s="28"/>
      <c r="AL192" s="28"/>
      <c r="AM192" s="28"/>
      <c r="AN192" s="28"/>
      <c r="AO192" s="28"/>
      <c r="AP192" s="28"/>
      <c r="AQ192" s="28"/>
      <c r="AR192" s="28"/>
      <c r="AS192" s="11"/>
      <c r="AU192" s="10"/>
      <c r="AV192" s="28"/>
      <c r="AW192" s="28"/>
      <c r="AX192" s="28"/>
      <c r="AY192" s="28"/>
      <c r="AZ192" s="28"/>
      <c r="BA192" s="28"/>
      <c r="BB192" s="28"/>
      <c r="BC192" s="28"/>
      <c r="BD192" s="11"/>
    </row>
    <row r="193" spans="1:64" x14ac:dyDescent="0.2">
      <c r="A193" t="s">
        <v>87</v>
      </c>
      <c r="B193" t="s">
        <v>163</v>
      </c>
      <c r="C193" t="s">
        <v>68</v>
      </c>
      <c r="D193">
        <v>1</v>
      </c>
      <c r="E193" s="7">
        <v>9.6923076923076903E-2</v>
      </c>
      <c r="F193" s="7">
        <v>3.0769230769230799E-2</v>
      </c>
      <c r="G193" s="7">
        <f t="shared" si="6"/>
        <v>3.6615384615384536E-2</v>
      </c>
      <c r="H193" s="7">
        <f t="shared" si="7"/>
        <v>0.15723076923076929</v>
      </c>
      <c r="I193" s="8">
        <v>1.6327046256571201E-3</v>
      </c>
      <c r="J193" t="s">
        <v>71</v>
      </c>
      <c r="K193" t="s">
        <v>71</v>
      </c>
      <c r="L193" t="s">
        <v>71</v>
      </c>
      <c r="M193" t="s">
        <v>71</v>
      </c>
      <c r="N193" t="s">
        <v>138</v>
      </c>
      <c r="O193">
        <v>24097068</v>
      </c>
      <c r="P193" s="7" t="s">
        <v>71</v>
      </c>
      <c r="Q193" s="7" t="s">
        <v>71</v>
      </c>
      <c r="R193" s="7" t="s">
        <v>71</v>
      </c>
      <c r="S193" s="7" t="s">
        <v>71</v>
      </c>
      <c r="T193" t="s">
        <v>71</v>
      </c>
      <c r="U193" t="s">
        <v>164</v>
      </c>
      <c r="V193" t="s">
        <v>73</v>
      </c>
      <c r="W193" t="s">
        <v>161</v>
      </c>
      <c r="X193" t="s">
        <v>163</v>
      </c>
      <c r="Y193">
        <v>177861</v>
      </c>
      <c r="Z193">
        <v>2439433</v>
      </c>
      <c r="AA193">
        <v>2013</v>
      </c>
      <c r="AB193" t="s">
        <v>149</v>
      </c>
      <c r="AC193" t="s">
        <v>76</v>
      </c>
      <c r="AD193" t="s">
        <v>150</v>
      </c>
      <c r="AE193" t="s">
        <v>151</v>
      </c>
      <c r="AJ193" s="10"/>
      <c r="AK193" s="28"/>
      <c r="AL193" s="28"/>
      <c r="AM193" s="28"/>
      <c r="AN193" s="28"/>
      <c r="AO193" s="28"/>
      <c r="AP193" s="28"/>
      <c r="AQ193" s="28"/>
      <c r="AR193" s="28"/>
      <c r="AS193" s="11"/>
      <c r="AU193" s="10"/>
      <c r="AV193" s="28"/>
      <c r="AW193" s="28"/>
      <c r="AX193" s="28"/>
      <c r="AY193" s="28"/>
      <c r="AZ193" s="28"/>
      <c r="BA193" s="28"/>
      <c r="BB193" s="28"/>
      <c r="BC193" s="28"/>
      <c r="BD193" s="11"/>
    </row>
    <row r="194" spans="1:64" x14ac:dyDescent="0.2">
      <c r="A194" t="s">
        <v>87</v>
      </c>
      <c r="B194" t="s">
        <v>163</v>
      </c>
      <c r="C194" t="s">
        <v>68</v>
      </c>
      <c r="D194">
        <v>1</v>
      </c>
      <c r="E194" s="7">
        <v>5.8999999999999997E-2</v>
      </c>
      <c r="F194" s="7">
        <v>4.1000000000000002E-2</v>
      </c>
      <c r="G194" s="7">
        <f t="shared" si="6"/>
        <v>-2.1360000000000004E-2</v>
      </c>
      <c r="H194" s="7">
        <f t="shared" si="7"/>
        <v>0.13935999999999998</v>
      </c>
      <c r="I194" s="8">
        <v>0.15014361244681901</v>
      </c>
      <c r="J194" t="s">
        <v>71</v>
      </c>
      <c r="K194" t="s">
        <v>71</v>
      </c>
      <c r="L194" t="s">
        <v>71</v>
      </c>
      <c r="M194" t="s">
        <v>71</v>
      </c>
      <c r="N194" t="s">
        <v>138</v>
      </c>
      <c r="O194">
        <v>24097068</v>
      </c>
      <c r="P194" s="7" t="s">
        <v>71</v>
      </c>
      <c r="Q194" s="7" t="s">
        <v>71</v>
      </c>
      <c r="R194" s="7" t="s">
        <v>71</v>
      </c>
      <c r="S194" s="7" t="s">
        <v>71</v>
      </c>
      <c r="T194" t="s">
        <v>71</v>
      </c>
      <c r="U194" t="s">
        <v>164</v>
      </c>
      <c r="V194" t="s">
        <v>73</v>
      </c>
      <c r="W194" t="s">
        <v>103</v>
      </c>
      <c r="X194" t="s">
        <v>163</v>
      </c>
      <c r="Y194">
        <v>177861</v>
      </c>
      <c r="Z194">
        <v>2439433</v>
      </c>
      <c r="AA194">
        <v>2013</v>
      </c>
      <c r="AB194" t="s">
        <v>149</v>
      </c>
      <c r="AC194" t="s">
        <v>76</v>
      </c>
      <c r="AD194" t="s">
        <v>150</v>
      </c>
      <c r="AE194" t="s">
        <v>151</v>
      </c>
      <c r="AJ194" s="10"/>
      <c r="AK194" s="28"/>
      <c r="AL194" s="28"/>
      <c r="AM194" s="28"/>
      <c r="AN194" s="28"/>
      <c r="AO194" s="28"/>
      <c r="AP194" s="28"/>
      <c r="AQ194" s="28"/>
      <c r="AR194" s="28"/>
      <c r="AS194" s="11"/>
      <c r="AU194" s="10"/>
      <c r="AV194" s="28"/>
      <c r="AW194" s="28"/>
      <c r="AX194" s="28"/>
      <c r="AY194" s="28"/>
      <c r="AZ194" s="28"/>
      <c r="BA194" s="28"/>
      <c r="BB194" s="28"/>
      <c r="BC194" s="28"/>
      <c r="BD194" s="11"/>
    </row>
    <row r="195" spans="1:64" x14ac:dyDescent="0.2">
      <c r="A195" t="s">
        <v>87</v>
      </c>
      <c r="B195" t="s">
        <v>163</v>
      </c>
      <c r="C195" t="s">
        <v>68</v>
      </c>
      <c r="D195">
        <v>1</v>
      </c>
      <c r="E195" s="7">
        <v>0.122619047619048</v>
      </c>
      <c r="F195" s="7">
        <v>4.0476190476190499E-2</v>
      </c>
      <c r="G195" s="7">
        <f t="shared" si="6"/>
        <v>4.3285714285714622E-2</v>
      </c>
      <c r="H195" s="7">
        <f t="shared" si="7"/>
        <v>0.20195238095238138</v>
      </c>
      <c r="I195" s="8">
        <v>2.4503046720222E-3</v>
      </c>
      <c r="J195" t="s">
        <v>71</v>
      </c>
      <c r="K195" t="s">
        <v>71</v>
      </c>
      <c r="L195" t="s">
        <v>71</v>
      </c>
      <c r="M195" t="s">
        <v>71</v>
      </c>
      <c r="N195" t="s">
        <v>138</v>
      </c>
      <c r="O195">
        <v>24097068</v>
      </c>
      <c r="P195" s="7" t="s">
        <v>71</v>
      </c>
      <c r="Q195" s="7" t="s">
        <v>71</v>
      </c>
      <c r="R195" s="7" t="s">
        <v>71</v>
      </c>
      <c r="S195" s="7" t="s">
        <v>71</v>
      </c>
      <c r="T195" t="s">
        <v>71</v>
      </c>
      <c r="U195" t="s">
        <v>164</v>
      </c>
      <c r="V195" t="s">
        <v>73</v>
      </c>
      <c r="W195" t="s">
        <v>96</v>
      </c>
      <c r="X195" t="s">
        <v>163</v>
      </c>
      <c r="Y195">
        <v>177861</v>
      </c>
      <c r="Z195">
        <v>2439433</v>
      </c>
      <c r="AA195">
        <v>2013</v>
      </c>
      <c r="AB195" t="s">
        <v>149</v>
      </c>
      <c r="AC195" t="s">
        <v>76</v>
      </c>
      <c r="AD195" t="s">
        <v>150</v>
      </c>
      <c r="AE195" t="s">
        <v>151</v>
      </c>
      <c r="AJ195" s="10"/>
      <c r="AK195" s="28"/>
      <c r="AL195" s="28"/>
      <c r="AM195" s="28"/>
      <c r="AN195" s="28"/>
      <c r="AO195" s="28"/>
      <c r="AP195" s="28"/>
      <c r="AQ195" s="28"/>
      <c r="AR195" s="28"/>
      <c r="AS195" s="11"/>
      <c r="AU195" s="10"/>
      <c r="AV195" s="28"/>
      <c r="AW195" s="28"/>
      <c r="AX195" s="28"/>
      <c r="AY195" s="28"/>
      <c r="AZ195" s="28"/>
      <c r="BA195" s="28"/>
      <c r="BB195" s="28"/>
      <c r="BC195" s="28"/>
      <c r="BD195" s="11"/>
    </row>
    <row r="196" spans="1:64" x14ac:dyDescent="0.2">
      <c r="A196" t="s">
        <v>87</v>
      </c>
      <c r="B196" t="s">
        <v>163</v>
      </c>
      <c r="C196" t="s">
        <v>68</v>
      </c>
      <c r="D196">
        <v>1</v>
      </c>
      <c r="E196" s="7">
        <v>0.11265822784810101</v>
      </c>
      <c r="F196" s="7">
        <v>4.1772151898734199E-2</v>
      </c>
      <c r="G196" s="7">
        <f t="shared" si="6"/>
        <v>3.0784810126581977E-2</v>
      </c>
      <c r="H196" s="7">
        <f t="shared" si="7"/>
        <v>0.19453164556962005</v>
      </c>
      <c r="I196" s="8">
        <v>6.9973637658951298E-3</v>
      </c>
      <c r="J196" t="s">
        <v>71</v>
      </c>
      <c r="K196" t="s">
        <v>71</v>
      </c>
      <c r="L196" t="s">
        <v>71</v>
      </c>
      <c r="M196" t="s">
        <v>71</v>
      </c>
      <c r="N196" t="s">
        <v>138</v>
      </c>
      <c r="O196">
        <v>24097068</v>
      </c>
      <c r="P196" s="7" t="s">
        <v>71</v>
      </c>
      <c r="Q196" s="7" t="s">
        <v>71</v>
      </c>
      <c r="R196" s="7" t="s">
        <v>71</v>
      </c>
      <c r="S196" s="7" t="s">
        <v>71</v>
      </c>
      <c r="T196" t="s">
        <v>71</v>
      </c>
      <c r="U196" t="s">
        <v>164</v>
      </c>
      <c r="V196" t="s">
        <v>73</v>
      </c>
      <c r="W196" t="s">
        <v>101</v>
      </c>
      <c r="X196" t="s">
        <v>163</v>
      </c>
      <c r="Y196">
        <v>177861</v>
      </c>
      <c r="Z196">
        <v>2439433</v>
      </c>
      <c r="AA196">
        <v>2013</v>
      </c>
      <c r="AB196" t="s">
        <v>149</v>
      </c>
      <c r="AC196" t="s">
        <v>76</v>
      </c>
      <c r="AD196" t="s">
        <v>150</v>
      </c>
      <c r="AE196" t="s">
        <v>151</v>
      </c>
      <c r="AJ196" s="10"/>
      <c r="AK196" s="28"/>
      <c r="AL196" s="28"/>
      <c r="AM196" s="28"/>
      <c r="AN196" s="28"/>
      <c r="AO196" s="28"/>
      <c r="AP196" s="28"/>
      <c r="AQ196" s="28"/>
      <c r="AR196" s="28"/>
      <c r="AS196" s="11"/>
      <c r="AU196" s="10"/>
      <c r="AV196" s="28"/>
      <c r="AW196" s="28"/>
      <c r="AX196" s="28"/>
      <c r="AY196" s="28"/>
      <c r="AZ196" s="28"/>
      <c r="BA196" s="28"/>
      <c r="BB196" s="28"/>
      <c r="BC196" s="28"/>
      <c r="BD196" s="11"/>
    </row>
    <row r="197" spans="1:64" x14ac:dyDescent="0.2">
      <c r="A197" t="s">
        <v>87</v>
      </c>
      <c r="B197" t="s">
        <v>163</v>
      </c>
      <c r="C197" t="s">
        <v>68</v>
      </c>
      <c r="D197">
        <v>1</v>
      </c>
      <c r="E197" s="7">
        <v>0.1</v>
      </c>
      <c r="F197" s="7">
        <v>4.2500000000000003E-2</v>
      </c>
      <c r="G197" s="7">
        <f t="shared" si="6"/>
        <v>1.6700000000000007E-2</v>
      </c>
      <c r="H197" s="7">
        <f t="shared" si="7"/>
        <v>0.18330000000000002</v>
      </c>
      <c r="I197" s="8">
        <v>1.8625580287402799E-2</v>
      </c>
      <c r="J197" t="s">
        <v>71</v>
      </c>
      <c r="K197" t="s">
        <v>71</v>
      </c>
      <c r="L197" t="s">
        <v>71</v>
      </c>
      <c r="M197" t="s">
        <v>71</v>
      </c>
      <c r="N197" t="s">
        <v>138</v>
      </c>
      <c r="O197">
        <v>24097068</v>
      </c>
      <c r="P197" s="7" t="s">
        <v>71</v>
      </c>
      <c r="Q197" s="7" t="s">
        <v>71</v>
      </c>
      <c r="R197" s="7" t="s">
        <v>71</v>
      </c>
      <c r="S197" s="7" t="s">
        <v>71</v>
      </c>
      <c r="T197" t="s">
        <v>71</v>
      </c>
      <c r="U197" t="s">
        <v>164</v>
      </c>
      <c r="V197" t="s">
        <v>73</v>
      </c>
      <c r="W197" t="s">
        <v>102</v>
      </c>
      <c r="X197" t="s">
        <v>163</v>
      </c>
      <c r="Y197">
        <v>177861</v>
      </c>
      <c r="Z197">
        <v>2439433</v>
      </c>
      <c r="AA197">
        <v>2013</v>
      </c>
      <c r="AB197" t="s">
        <v>149</v>
      </c>
      <c r="AC197" t="s">
        <v>76</v>
      </c>
      <c r="AD197" t="s">
        <v>150</v>
      </c>
      <c r="AE197" t="s">
        <v>151</v>
      </c>
      <c r="AJ197" s="10"/>
      <c r="AK197" s="28"/>
      <c r="AL197" s="28"/>
      <c r="AM197" s="28"/>
      <c r="AN197" s="28"/>
      <c r="AO197" s="28"/>
      <c r="AP197" s="28"/>
      <c r="AQ197" s="28"/>
      <c r="AR197" s="28"/>
      <c r="AS197" s="11"/>
      <c r="AU197" s="10"/>
      <c r="AV197" s="28"/>
      <c r="AW197" s="28"/>
      <c r="AX197" s="28"/>
      <c r="AY197" s="28"/>
      <c r="AZ197" s="28"/>
      <c r="BA197" s="28"/>
      <c r="BB197" s="28"/>
      <c r="BC197" s="28"/>
      <c r="BD197" s="11"/>
    </row>
    <row r="198" spans="1:64" x14ac:dyDescent="0.2">
      <c r="A198" t="s">
        <v>87</v>
      </c>
      <c r="B198" t="s">
        <v>163</v>
      </c>
      <c r="C198" t="s">
        <v>68</v>
      </c>
      <c r="D198">
        <v>1</v>
      </c>
      <c r="E198" s="7">
        <v>0.12682926829268301</v>
      </c>
      <c r="F198" s="7">
        <v>4.5121951219512201E-2</v>
      </c>
      <c r="G198" s="7">
        <f t="shared" si="6"/>
        <v>3.83902439024391E-2</v>
      </c>
      <c r="H198" s="7">
        <f t="shared" si="7"/>
        <v>0.21526829268292691</v>
      </c>
      <c r="I198" s="8">
        <v>4.9416833820532004E-3</v>
      </c>
      <c r="J198" t="s">
        <v>71</v>
      </c>
      <c r="K198" t="s">
        <v>71</v>
      </c>
      <c r="L198" t="s">
        <v>71</v>
      </c>
      <c r="M198" t="s">
        <v>71</v>
      </c>
      <c r="N198" t="s">
        <v>138</v>
      </c>
      <c r="O198">
        <v>24097068</v>
      </c>
      <c r="P198" s="7" t="s">
        <v>71</v>
      </c>
      <c r="Q198" s="7" t="s">
        <v>71</v>
      </c>
      <c r="R198" s="7" t="s">
        <v>71</v>
      </c>
      <c r="S198" s="7" t="s">
        <v>71</v>
      </c>
      <c r="T198" t="s">
        <v>71</v>
      </c>
      <c r="U198" t="s">
        <v>164</v>
      </c>
      <c r="V198" t="s">
        <v>73</v>
      </c>
      <c r="W198" t="s">
        <v>113</v>
      </c>
      <c r="X198" t="s">
        <v>163</v>
      </c>
      <c r="Y198">
        <v>177861</v>
      </c>
      <c r="Z198">
        <v>2439433</v>
      </c>
      <c r="AA198">
        <v>2013</v>
      </c>
      <c r="AB198" t="s">
        <v>149</v>
      </c>
      <c r="AC198" t="s">
        <v>76</v>
      </c>
      <c r="AD198" t="s">
        <v>150</v>
      </c>
      <c r="AE198" t="s">
        <v>151</v>
      </c>
      <c r="AJ198" s="10"/>
      <c r="AK198" s="28"/>
      <c r="AL198" s="28"/>
      <c r="AM198" s="28"/>
      <c r="AN198" s="28"/>
      <c r="AO198" s="28"/>
      <c r="AP198" s="28"/>
      <c r="AQ198" s="28"/>
      <c r="AR198" s="28"/>
      <c r="AS198" s="11"/>
      <c r="AU198" s="10"/>
      <c r="AV198" s="28"/>
      <c r="AW198" s="28"/>
      <c r="AX198" s="28"/>
      <c r="AY198" s="28"/>
      <c r="AZ198" s="28"/>
      <c r="BA198" s="28"/>
      <c r="BB198" s="28"/>
      <c r="BC198" s="28"/>
      <c r="BD198" s="11"/>
    </row>
    <row r="199" spans="1:64" ht="17" thickBot="1" x14ac:dyDescent="0.25">
      <c r="A199" t="s">
        <v>87</v>
      </c>
      <c r="B199" t="s">
        <v>163</v>
      </c>
      <c r="C199" t="s">
        <v>68</v>
      </c>
      <c r="D199">
        <v>1</v>
      </c>
      <c r="E199" s="7">
        <v>0.133636363636364</v>
      </c>
      <c r="F199" s="7">
        <v>0.04</v>
      </c>
      <c r="G199" s="7">
        <f t="shared" si="6"/>
        <v>5.5236363636364E-2</v>
      </c>
      <c r="H199" s="7">
        <f t="shared" si="7"/>
        <v>0.21203636363636399</v>
      </c>
      <c r="I199" s="8">
        <v>8.3504560294977396E-4</v>
      </c>
      <c r="J199" t="s">
        <v>71</v>
      </c>
      <c r="K199" t="s">
        <v>71</v>
      </c>
      <c r="L199" t="s">
        <v>71</v>
      </c>
      <c r="M199" t="s">
        <v>71</v>
      </c>
      <c r="N199" t="s">
        <v>138</v>
      </c>
      <c r="O199">
        <v>24097068</v>
      </c>
      <c r="P199" s="7" t="s">
        <v>71</v>
      </c>
      <c r="Q199" s="7" t="s">
        <v>71</v>
      </c>
      <c r="R199" s="7" t="s">
        <v>71</v>
      </c>
      <c r="S199" s="7" t="s">
        <v>71</v>
      </c>
      <c r="T199" t="s">
        <v>71</v>
      </c>
      <c r="U199" t="s">
        <v>164</v>
      </c>
      <c r="V199" t="s">
        <v>73</v>
      </c>
      <c r="W199" t="s">
        <v>162</v>
      </c>
      <c r="X199" t="s">
        <v>163</v>
      </c>
      <c r="Y199">
        <v>177861</v>
      </c>
      <c r="Z199">
        <v>2439433</v>
      </c>
      <c r="AA199">
        <v>2013</v>
      </c>
      <c r="AB199" t="s">
        <v>149</v>
      </c>
      <c r="AC199" t="s">
        <v>76</v>
      </c>
      <c r="AD199" t="s">
        <v>150</v>
      </c>
      <c r="AE199" t="s">
        <v>151</v>
      </c>
      <c r="AJ199" s="13"/>
      <c r="AK199" s="14"/>
      <c r="AL199" s="14"/>
      <c r="AM199" s="14"/>
      <c r="AN199" s="14"/>
      <c r="AO199" s="14"/>
      <c r="AP199" s="14"/>
      <c r="AQ199" s="14"/>
      <c r="AR199" s="14"/>
      <c r="AS199" s="15"/>
      <c r="AU199" s="13"/>
      <c r="AV199" s="14"/>
      <c r="AW199" s="14"/>
      <c r="AX199" s="14"/>
      <c r="AY199" s="14"/>
      <c r="AZ199" s="14"/>
      <c r="BA199" s="14"/>
      <c r="BB199" s="14"/>
      <c r="BC199" s="14"/>
      <c r="BD199" s="15"/>
    </row>
    <row r="200" spans="1:64" x14ac:dyDescent="0.2">
      <c r="E200" s="7"/>
      <c r="F200" s="7"/>
      <c r="G200" s="7"/>
      <c r="H200" s="7"/>
      <c r="I200" s="8"/>
      <c r="P200" s="7"/>
      <c r="Q200" s="7"/>
      <c r="R200" s="7"/>
      <c r="S200" s="7"/>
      <c r="AJ200" s="28"/>
      <c r="AS200" s="28"/>
      <c r="AU200" s="28"/>
      <c r="BD200" s="28"/>
    </row>
    <row r="201" spans="1:64" x14ac:dyDescent="0.2">
      <c r="E201" s="7"/>
      <c r="F201" s="7"/>
      <c r="G201" s="7"/>
      <c r="H201" s="7"/>
      <c r="I201" s="8"/>
      <c r="P201" s="7"/>
      <c r="Q201" s="7"/>
      <c r="R201" s="7"/>
      <c r="S201" s="7"/>
      <c r="AJ201" s="28"/>
      <c r="AS201" s="28"/>
      <c r="AU201" s="28"/>
      <c r="BD201" s="28"/>
    </row>
    <row r="202" spans="1:64" x14ac:dyDescent="0.2">
      <c r="E202" s="7"/>
      <c r="F202" s="7"/>
      <c r="G202" s="7"/>
      <c r="H202" s="7"/>
      <c r="I202" s="8"/>
      <c r="P202" s="7"/>
      <c r="Q202" s="7"/>
      <c r="R202" s="7"/>
      <c r="S202" s="7"/>
      <c r="AJ202" s="28"/>
      <c r="AS202" s="28"/>
      <c r="AU202" s="28"/>
      <c r="BD202" s="28"/>
    </row>
    <row r="203" spans="1:64" x14ac:dyDescent="0.2">
      <c r="E203" s="7"/>
      <c r="F203" s="7"/>
      <c r="G203" s="7"/>
      <c r="H203" s="7"/>
      <c r="I203" s="8"/>
      <c r="P203" s="7"/>
      <c r="Q203" s="7"/>
      <c r="R203" s="7"/>
      <c r="S203" s="7"/>
      <c r="AJ203" s="28"/>
      <c r="AS203" s="28"/>
      <c r="AU203" s="28"/>
      <c r="BD203" s="28"/>
    </row>
    <row r="205" spans="1:64" ht="17" thickBot="1" x14ac:dyDescent="0.25">
      <c r="A205" s="5" t="s">
        <v>13</v>
      </c>
      <c r="E205" s="7"/>
      <c r="F205" s="7"/>
      <c r="G205" s="7"/>
      <c r="H205" s="7"/>
      <c r="I205" s="8"/>
      <c r="P205" s="7"/>
      <c r="Q205" s="7"/>
      <c r="R205" s="7"/>
      <c r="S205" s="7"/>
    </row>
    <row r="206" spans="1:64" ht="17" thickBot="1" x14ac:dyDescent="0.25">
      <c r="A206" t="s">
        <v>26</v>
      </c>
      <c r="B206" t="s">
        <v>27</v>
      </c>
      <c r="C206" t="s">
        <v>28</v>
      </c>
      <c r="D206" t="s">
        <v>29</v>
      </c>
      <c r="E206" s="7" t="s">
        <v>30</v>
      </c>
      <c r="F206" s="7" t="s">
        <v>31</v>
      </c>
      <c r="G206" s="7" t="s">
        <v>104</v>
      </c>
      <c r="H206" s="7" t="s">
        <v>105</v>
      </c>
      <c r="I206" s="8" t="s">
        <v>32</v>
      </c>
      <c r="J206" t="s">
        <v>33</v>
      </c>
      <c r="K206" t="s">
        <v>34</v>
      </c>
      <c r="L206" t="s">
        <v>35</v>
      </c>
      <c r="M206" t="s">
        <v>36</v>
      </c>
      <c r="N206" t="s">
        <v>37</v>
      </c>
      <c r="O206" t="s">
        <v>40</v>
      </c>
      <c r="P206" s="7" t="s">
        <v>41</v>
      </c>
      <c r="Q206" s="7" t="s">
        <v>42</v>
      </c>
      <c r="R206" s="7" t="s">
        <v>43</v>
      </c>
      <c r="S206" s="7" t="s">
        <v>44</v>
      </c>
      <c r="T206" t="s">
        <v>45</v>
      </c>
      <c r="U206" t="s">
        <v>46</v>
      </c>
      <c r="V206" t="s">
        <v>47</v>
      </c>
      <c r="W206" t="s">
        <v>48</v>
      </c>
      <c r="X206" t="s">
        <v>49</v>
      </c>
      <c r="Y206" t="s">
        <v>50</v>
      </c>
      <c r="Z206" t="s">
        <v>51</v>
      </c>
      <c r="AA206" t="s">
        <v>52</v>
      </c>
      <c r="AB206" t="s">
        <v>53</v>
      </c>
      <c r="AC206" t="s">
        <v>54</v>
      </c>
      <c r="AD206" t="s">
        <v>55</v>
      </c>
      <c r="AE206" t="s">
        <v>56</v>
      </c>
      <c r="AF206" t="s">
        <v>60</v>
      </c>
      <c r="AG206" t="s">
        <v>61</v>
      </c>
      <c r="AH206" t="s">
        <v>62</v>
      </c>
      <c r="AJ206" s="34" t="s">
        <v>63</v>
      </c>
      <c r="AK206" s="35"/>
      <c r="AL206" s="35"/>
      <c r="AM206" s="35"/>
      <c r="AN206" s="35"/>
      <c r="AO206" s="35"/>
      <c r="AP206" s="35"/>
      <c r="AQ206" s="35"/>
      <c r="AR206" s="35"/>
      <c r="AS206" s="36"/>
      <c r="AU206" s="34" t="s">
        <v>64</v>
      </c>
      <c r="AV206" s="35"/>
      <c r="AW206" s="35"/>
      <c r="AX206" s="35"/>
      <c r="AY206" s="35"/>
      <c r="AZ206" s="35"/>
      <c r="BA206" s="35"/>
      <c r="BB206" s="35"/>
      <c r="BC206" s="35"/>
      <c r="BD206" s="36"/>
      <c r="BF206" s="37" t="s">
        <v>65</v>
      </c>
      <c r="BG206" s="35"/>
      <c r="BH206" s="35"/>
      <c r="BI206" s="35"/>
      <c r="BJ206" s="35"/>
      <c r="BK206" s="35"/>
      <c r="BL206" s="36"/>
    </row>
    <row r="207" spans="1:64" x14ac:dyDescent="0.2">
      <c r="A207" t="s">
        <v>66</v>
      </c>
      <c r="B207" t="s">
        <v>106</v>
      </c>
      <c r="C207" t="s">
        <v>146</v>
      </c>
      <c r="D207">
        <v>64</v>
      </c>
      <c r="E207" s="7">
        <v>-0.10905221439022</v>
      </c>
      <c r="F207" s="7">
        <v>1.9622187581242699E-2</v>
      </c>
      <c r="G207" s="7">
        <f>E207-1.97*F207</f>
        <v>-0.1477079239252681</v>
      </c>
      <c r="H207" s="7">
        <f>E207+1.96*F207</f>
        <v>-7.0592726730984323E-2</v>
      </c>
      <c r="I207" s="8">
        <v>2.73513706255578E-8</v>
      </c>
      <c r="J207">
        <v>74.055316434848507</v>
      </c>
      <c r="K207">
        <v>63</v>
      </c>
      <c r="L207">
        <v>0.16080561067426599</v>
      </c>
      <c r="M207" t="s">
        <v>71</v>
      </c>
      <c r="N207" t="s">
        <v>70</v>
      </c>
      <c r="O207">
        <v>23263486</v>
      </c>
      <c r="P207" s="7" t="s">
        <v>71</v>
      </c>
      <c r="Q207" s="7" t="s">
        <v>71</v>
      </c>
      <c r="R207" s="7" t="s">
        <v>71</v>
      </c>
      <c r="S207" s="7" t="s">
        <v>71</v>
      </c>
      <c r="T207" t="s">
        <v>71</v>
      </c>
      <c r="U207" t="s">
        <v>107</v>
      </c>
      <c r="V207" t="s">
        <v>147</v>
      </c>
      <c r="W207" t="s">
        <v>169</v>
      </c>
      <c r="X207" t="s">
        <v>106</v>
      </c>
      <c r="Y207">
        <v>110347</v>
      </c>
      <c r="Z207">
        <v>2450548</v>
      </c>
      <c r="AA207">
        <v>2013</v>
      </c>
      <c r="AB207" t="s">
        <v>109</v>
      </c>
      <c r="AC207" t="s">
        <v>76</v>
      </c>
      <c r="AD207" t="s">
        <v>170</v>
      </c>
      <c r="AE207" t="s">
        <v>151</v>
      </c>
      <c r="AF207">
        <v>4.5867286734722901E-2</v>
      </c>
      <c r="AG207">
        <v>81.174219763648594</v>
      </c>
      <c r="AH207">
        <v>96.58</v>
      </c>
      <c r="AJ207" s="10"/>
      <c r="AS207" s="11"/>
      <c r="AU207" s="10"/>
      <c r="BD207" s="11"/>
      <c r="BF207" s="10" t="s">
        <v>171</v>
      </c>
      <c r="BL207" s="11"/>
    </row>
    <row r="208" spans="1:64" x14ac:dyDescent="0.2">
      <c r="A208" t="s">
        <v>79</v>
      </c>
      <c r="B208" t="s">
        <v>106</v>
      </c>
      <c r="C208" t="s">
        <v>146</v>
      </c>
      <c r="D208">
        <v>64</v>
      </c>
      <c r="E208" s="7">
        <v>-7.1199039996126298E-2</v>
      </c>
      <c r="F208" s="7">
        <v>3.92452001527561E-2</v>
      </c>
      <c r="G208" s="7">
        <f t="shared" ref="G208:G271" si="8">E208-1.97*F208</f>
        <v>-0.14851208429705581</v>
      </c>
      <c r="H208" s="7">
        <f t="shared" ref="H208:H271" si="9">E208+1.96*F208</f>
        <v>5.7215523032756593E-3</v>
      </c>
      <c r="I208" s="8">
        <v>7.4484403865950802E-2</v>
      </c>
      <c r="J208">
        <v>72.604574807120002</v>
      </c>
      <c r="K208">
        <v>62</v>
      </c>
      <c r="L208">
        <v>0.168030811181034</v>
      </c>
      <c r="M208" t="s">
        <v>71</v>
      </c>
      <c r="N208" t="s">
        <v>70</v>
      </c>
      <c r="O208">
        <v>23263486</v>
      </c>
      <c r="P208" s="7">
        <v>-1.9034973101462601E-3</v>
      </c>
      <c r="Q208" s="7">
        <v>1.71018612826199E-3</v>
      </c>
      <c r="R208" s="7">
        <v>-5.2554621215397702E-3</v>
      </c>
      <c r="S208" s="7">
        <v>1.44846750124725E-3</v>
      </c>
      <c r="T208" s="8">
        <v>0.26999014144672501</v>
      </c>
      <c r="U208" t="s">
        <v>107</v>
      </c>
      <c r="V208" t="s">
        <v>147</v>
      </c>
      <c r="W208" t="s">
        <v>169</v>
      </c>
      <c r="X208" t="s">
        <v>106</v>
      </c>
      <c r="Y208">
        <v>110347</v>
      </c>
      <c r="Z208">
        <v>2450548</v>
      </c>
      <c r="AA208">
        <v>2013</v>
      </c>
      <c r="AB208" t="s">
        <v>109</v>
      </c>
      <c r="AC208" t="s">
        <v>76</v>
      </c>
      <c r="AD208" t="s">
        <v>170</v>
      </c>
      <c r="AE208" t="s">
        <v>151</v>
      </c>
      <c r="AJ208" s="10"/>
      <c r="AS208" s="11"/>
      <c r="AU208" s="10"/>
      <c r="BD208" s="11"/>
      <c r="BF208" s="10" t="s">
        <v>80</v>
      </c>
      <c r="BL208" s="11"/>
    </row>
    <row r="209" spans="1:64" x14ac:dyDescent="0.2">
      <c r="A209" t="s">
        <v>81</v>
      </c>
      <c r="B209" t="s">
        <v>106</v>
      </c>
      <c r="C209" t="s">
        <v>146</v>
      </c>
      <c r="D209">
        <v>64</v>
      </c>
      <c r="E209" s="7">
        <v>-0.121983965641333</v>
      </c>
      <c r="F209" s="7">
        <v>2.9611677637774302E-2</v>
      </c>
      <c r="G209" s="7">
        <f t="shared" si="8"/>
        <v>-0.18031897058774837</v>
      </c>
      <c r="H209" s="7">
        <f t="shared" si="9"/>
        <v>-6.3945077471295381E-2</v>
      </c>
      <c r="I209" s="8">
        <v>3.7977001761800299E-5</v>
      </c>
      <c r="J209" t="s">
        <v>71</v>
      </c>
      <c r="K209" t="s">
        <v>71</v>
      </c>
      <c r="L209" t="s">
        <v>71</v>
      </c>
      <c r="M209" t="s">
        <v>71</v>
      </c>
      <c r="N209" t="s">
        <v>70</v>
      </c>
      <c r="O209">
        <v>23263486</v>
      </c>
      <c r="P209" s="7" t="s">
        <v>71</v>
      </c>
      <c r="Q209" s="7" t="s">
        <v>71</v>
      </c>
      <c r="R209" s="7" t="s">
        <v>71</v>
      </c>
      <c r="S209" s="7" t="s">
        <v>71</v>
      </c>
      <c r="T209" t="s">
        <v>71</v>
      </c>
      <c r="U209" t="s">
        <v>107</v>
      </c>
      <c r="V209" t="s">
        <v>147</v>
      </c>
      <c r="W209" t="s">
        <v>169</v>
      </c>
      <c r="X209" t="s">
        <v>106</v>
      </c>
      <c r="Y209">
        <v>110347</v>
      </c>
      <c r="Z209">
        <v>2450548</v>
      </c>
      <c r="AA209">
        <v>2013</v>
      </c>
      <c r="AB209" t="s">
        <v>109</v>
      </c>
      <c r="AC209" t="s">
        <v>76</v>
      </c>
      <c r="AD209" t="s">
        <v>170</v>
      </c>
      <c r="AE209" t="s">
        <v>151</v>
      </c>
      <c r="AJ209" s="10"/>
      <c r="AS209" s="11"/>
      <c r="AU209" s="10"/>
      <c r="BD209" s="11"/>
      <c r="BF209" s="10" t="s">
        <v>82</v>
      </c>
      <c r="BL209" s="11"/>
    </row>
    <row r="210" spans="1:64" x14ac:dyDescent="0.2">
      <c r="A210" t="s">
        <v>83</v>
      </c>
      <c r="B210" t="s">
        <v>106</v>
      </c>
      <c r="C210" t="s">
        <v>146</v>
      </c>
      <c r="D210">
        <v>64</v>
      </c>
      <c r="E210" s="7">
        <v>-0.115106027124591</v>
      </c>
      <c r="F210" s="7">
        <v>3.3756063247441903E-2</v>
      </c>
      <c r="G210" s="7">
        <f t="shared" si="8"/>
        <v>-0.18160547172205155</v>
      </c>
      <c r="H210" s="7">
        <f t="shared" si="9"/>
        <v>-4.894414315960488E-2</v>
      </c>
      <c r="I210" s="8">
        <v>1.1385058237759801E-3</v>
      </c>
      <c r="J210" t="s">
        <v>71</v>
      </c>
      <c r="K210" t="s">
        <v>71</v>
      </c>
      <c r="L210" t="s">
        <v>71</v>
      </c>
      <c r="M210" t="s">
        <v>71</v>
      </c>
      <c r="N210" t="s">
        <v>70</v>
      </c>
      <c r="O210">
        <v>23263486</v>
      </c>
      <c r="P210" s="7" t="s">
        <v>71</v>
      </c>
      <c r="Q210" s="7" t="s">
        <v>71</v>
      </c>
      <c r="R210" s="7" t="s">
        <v>71</v>
      </c>
      <c r="S210" s="7" t="s">
        <v>71</v>
      </c>
      <c r="T210" t="s">
        <v>71</v>
      </c>
      <c r="U210" t="s">
        <v>107</v>
      </c>
      <c r="V210" t="s">
        <v>147</v>
      </c>
      <c r="W210" t="s">
        <v>169</v>
      </c>
      <c r="X210" t="s">
        <v>106</v>
      </c>
      <c r="Y210">
        <v>110347</v>
      </c>
      <c r="Z210">
        <v>2450548</v>
      </c>
      <c r="AA210">
        <v>2013</v>
      </c>
      <c r="AB210" t="s">
        <v>109</v>
      </c>
      <c r="AC210" t="s">
        <v>76</v>
      </c>
      <c r="AD210" t="s">
        <v>170</v>
      </c>
      <c r="AE210" t="s">
        <v>151</v>
      </c>
      <c r="AJ210" s="10"/>
      <c r="AS210" s="11"/>
      <c r="AU210" s="10"/>
      <c r="BD210" s="11"/>
      <c r="BF210" s="10" t="s">
        <v>84</v>
      </c>
      <c r="BL210" s="11"/>
    </row>
    <row r="211" spans="1:64" x14ac:dyDescent="0.2">
      <c r="A211" t="s">
        <v>85</v>
      </c>
      <c r="B211" t="s">
        <v>106</v>
      </c>
      <c r="C211" t="s">
        <v>146</v>
      </c>
      <c r="D211">
        <v>64</v>
      </c>
      <c r="E211" s="7">
        <v>-7.7325320729365807E-2</v>
      </c>
      <c r="F211" s="7">
        <v>5.9155069938070202E-2</v>
      </c>
      <c r="G211" s="7">
        <f t="shared" si="8"/>
        <v>-0.19386080850736409</v>
      </c>
      <c r="H211" s="7">
        <f t="shared" si="9"/>
        <v>3.8618616349251789E-2</v>
      </c>
      <c r="I211" s="8">
        <v>0.19590828222572501</v>
      </c>
      <c r="J211" t="s">
        <v>71</v>
      </c>
      <c r="K211" t="s">
        <v>71</v>
      </c>
      <c r="L211" t="s">
        <v>71</v>
      </c>
      <c r="M211" t="s">
        <v>71</v>
      </c>
      <c r="N211" t="s">
        <v>70</v>
      </c>
      <c r="O211">
        <v>23263486</v>
      </c>
      <c r="P211" s="7" t="s">
        <v>71</v>
      </c>
      <c r="Q211" s="7" t="s">
        <v>71</v>
      </c>
      <c r="R211" s="7" t="s">
        <v>71</v>
      </c>
      <c r="S211" s="7" t="s">
        <v>71</v>
      </c>
      <c r="T211" t="s">
        <v>71</v>
      </c>
      <c r="U211" t="s">
        <v>107</v>
      </c>
      <c r="V211" t="s">
        <v>147</v>
      </c>
      <c r="W211" t="s">
        <v>169</v>
      </c>
      <c r="X211" t="s">
        <v>106</v>
      </c>
      <c r="Y211">
        <v>110347</v>
      </c>
      <c r="Z211">
        <v>2450548</v>
      </c>
      <c r="AA211">
        <v>2013</v>
      </c>
      <c r="AB211" t="s">
        <v>109</v>
      </c>
      <c r="AC211" t="s">
        <v>76</v>
      </c>
      <c r="AD211" t="s">
        <v>170</v>
      </c>
      <c r="AE211" t="s">
        <v>151</v>
      </c>
      <c r="AJ211" s="10"/>
      <c r="AS211" s="11"/>
      <c r="AU211" s="10"/>
      <c r="BD211" s="11"/>
      <c r="BF211" s="10" t="s">
        <v>86</v>
      </c>
      <c r="BL211" s="11"/>
    </row>
    <row r="212" spans="1:64" x14ac:dyDescent="0.2">
      <c r="A212" t="s">
        <v>87</v>
      </c>
      <c r="B212" t="s">
        <v>106</v>
      </c>
      <c r="C212" t="s">
        <v>146</v>
      </c>
      <c r="D212">
        <v>1</v>
      </c>
      <c r="E212" s="7">
        <v>0.17241379310344801</v>
      </c>
      <c r="F212" s="7">
        <v>0.27586206896551702</v>
      </c>
      <c r="G212" s="7">
        <f t="shared" si="8"/>
        <v>-0.37103448275862055</v>
      </c>
      <c r="H212" s="7">
        <f t="shared" si="9"/>
        <v>0.71310344827586136</v>
      </c>
      <c r="I212" s="8">
        <v>0.53197105809740097</v>
      </c>
      <c r="J212" t="s">
        <v>71</v>
      </c>
      <c r="K212" t="s">
        <v>71</v>
      </c>
      <c r="L212" t="s">
        <v>71</v>
      </c>
      <c r="M212" t="s">
        <v>71</v>
      </c>
      <c r="N212" t="s">
        <v>70</v>
      </c>
      <c r="O212">
        <v>23263486</v>
      </c>
      <c r="P212" s="7" t="s">
        <v>71</v>
      </c>
      <c r="Q212" s="7" t="s">
        <v>71</v>
      </c>
      <c r="R212" s="7" t="s">
        <v>71</v>
      </c>
      <c r="S212" s="7" t="s">
        <v>71</v>
      </c>
      <c r="T212" t="s">
        <v>71</v>
      </c>
      <c r="U212" t="s">
        <v>107</v>
      </c>
      <c r="V212" t="s">
        <v>147</v>
      </c>
      <c r="W212" t="s">
        <v>172</v>
      </c>
      <c r="X212" t="s">
        <v>106</v>
      </c>
      <c r="Y212">
        <v>110347</v>
      </c>
      <c r="Z212">
        <v>2450548</v>
      </c>
      <c r="AA212">
        <v>2013</v>
      </c>
      <c r="AB212" t="s">
        <v>109</v>
      </c>
      <c r="AC212" t="s">
        <v>76</v>
      </c>
      <c r="AD212" t="s">
        <v>170</v>
      </c>
      <c r="AE212" t="s">
        <v>151</v>
      </c>
      <c r="AJ212" s="10"/>
      <c r="AS212" s="11"/>
      <c r="AU212" s="10"/>
      <c r="BD212" s="11"/>
      <c r="BF212" s="10" t="s">
        <v>89</v>
      </c>
      <c r="BL212" s="11"/>
    </row>
    <row r="213" spans="1:64" x14ac:dyDescent="0.2">
      <c r="A213" t="s">
        <v>87</v>
      </c>
      <c r="B213" t="s">
        <v>106</v>
      </c>
      <c r="C213" t="s">
        <v>146</v>
      </c>
      <c r="D213">
        <v>1</v>
      </c>
      <c r="E213" s="7">
        <v>0.133333333333333</v>
      </c>
      <c r="F213" s="7">
        <v>0.266666666666667</v>
      </c>
      <c r="G213" s="7">
        <f t="shared" si="8"/>
        <v>-0.39200000000000101</v>
      </c>
      <c r="H213" s="7">
        <f t="shared" si="9"/>
        <v>0.65600000000000025</v>
      </c>
      <c r="I213" s="8">
        <v>0.61707507745197399</v>
      </c>
      <c r="J213" t="s">
        <v>71</v>
      </c>
      <c r="K213" t="s">
        <v>71</v>
      </c>
      <c r="L213" t="s">
        <v>71</v>
      </c>
      <c r="M213" t="s">
        <v>71</v>
      </c>
      <c r="N213" t="s">
        <v>70</v>
      </c>
      <c r="O213">
        <v>23263486</v>
      </c>
      <c r="P213" s="7" t="s">
        <v>71</v>
      </c>
      <c r="Q213" s="7" t="s">
        <v>71</v>
      </c>
      <c r="R213" s="7" t="s">
        <v>71</v>
      </c>
      <c r="S213" s="7" t="s">
        <v>71</v>
      </c>
      <c r="T213" t="s">
        <v>71</v>
      </c>
      <c r="U213" t="s">
        <v>107</v>
      </c>
      <c r="V213" t="s">
        <v>147</v>
      </c>
      <c r="W213" t="s">
        <v>173</v>
      </c>
      <c r="X213" t="s">
        <v>106</v>
      </c>
      <c r="Y213">
        <v>110347</v>
      </c>
      <c r="Z213">
        <v>2450548</v>
      </c>
      <c r="AA213">
        <v>2013</v>
      </c>
      <c r="AB213" t="s">
        <v>109</v>
      </c>
      <c r="AC213" t="s">
        <v>76</v>
      </c>
      <c r="AD213" t="s">
        <v>170</v>
      </c>
      <c r="AE213" t="s">
        <v>151</v>
      </c>
      <c r="AJ213" s="10"/>
      <c r="AS213" s="11"/>
      <c r="AU213" s="10"/>
      <c r="BD213" s="11"/>
      <c r="BF213" s="10" t="s">
        <v>174</v>
      </c>
      <c r="BL213" s="11"/>
    </row>
    <row r="214" spans="1:64" ht="17" thickBot="1" x14ac:dyDescent="0.25">
      <c r="A214" t="s">
        <v>87</v>
      </c>
      <c r="B214" t="s">
        <v>106</v>
      </c>
      <c r="C214" t="s">
        <v>146</v>
      </c>
      <c r="D214">
        <v>1</v>
      </c>
      <c r="E214" s="7">
        <v>0.18181818181818199</v>
      </c>
      <c r="F214" s="7">
        <v>0.25541125541125498</v>
      </c>
      <c r="G214" s="7">
        <f t="shared" si="8"/>
        <v>-0.32134199134199026</v>
      </c>
      <c r="H214" s="7">
        <f t="shared" si="9"/>
        <v>0.68242424242424171</v>
      </c>
      <c r="I214" s="8">
        <v>0.47654874473644399</v>
      </c>
      <c r="J214" t="s">
        <v>71</v>
      </c>
      <c r="K214" t="s">
        <v>71</v>
      </c>
      <c r="L214" t="s">
        <v>71</v>
      </c>
      <c r="M214" t="s">
        <v>71</v>
      </c>
      <c r="N214" t="s">
        <v>70</v>
      </c>
      <c r="O214">
        <v>23263486</v>
      </c>
      <c r="P214" s="7" t="s">
        <v>71</v>
      </c>
      <c r="Q214" s="7" t="s">
        <v>71</v>
      </c>
      <c r="R214" s="7" t="s">
        <v>71</v>
      </c>
      <c r="S214" s="7" t="s">
        <v>71</v>
      </c>
      <c r="T214" t="s">
        <v>71</v>
      </c>
      <c r="U214" t="s">
        <v>107</v>
      </c>
      <c r="V214" t="s">
        <v>147</v>
      </c>
      <c r="W214" t="s">
        <v>175</v>
      </c>
      <c r="X214" t="s">
        <v>106</v>
      </c>
      <c r="Y214">
        <v>110347</v>
      </c>
      <c r="Z214">
        <v>2450548</v>
      </c>
      <c r="AA214">
        <v>2013</v>
      </c>
      <c r="AB214" t="s">
        <v>109</v>
      </c>
      <c r="AC214" t="s">
        <v>76</v>
      </c>
      <c r="AD214" t="s">
        <v>170</v>
      </c>
      <c r="AE214" t="s">
        <v>151</v>
      </c>
      <c r="AJ214" s="10"/>
      <c r="AS214" s="11"/>
      <c r="AU214" s="10"/>
      <c r="BD214" s="11"/>
      <c r="BF214" s="13" t="s">
        <v>176</v>
      </c>
      <c r="BG214" s="14"/>
      <c r="BH214" s="14"/>
      <c r="BI214" s="14"/>
      <c r="BJ214" s="14"/>
      <c r="BK214" s="14"/>
      <c r="BL214" s="15"/>
    </row>
    <row r="215" spans="1:64" x14ac:dyDescent="0.2">
      <c r="A215" t="s">
        <v>87</v>
      </c>
      <c r="B215" t="s">
        <v>106</v>
      </c>
      <c r="C215" t="s">
        <v>146</v>
      </c>
      <c r="D215">
        <v>1</v>
      </c>
      <c r="E215" s="7">
        <v>9.1778202676864207E-2</v>
      </c>
      <c r="F215" s="7">
        <v>0.137667304015296</v>
      </c>
      <c r="G215" s="7">
        <f t="shared" si="8"/>
        <v>-0.1794263862332689</v>
      </c>
      <c r="H215" s="7">
        <f t="shared" si="9"/>
        <v>0.36160611854684438</v>
      </c>
      <c r="I215" s="8">
        <v>0.50498507509384605</v>
      </c>
      <c r="J215" t="s">
        <v>71</v>
      </c>
      <c r="K215" t="s">
        <v>71</v>
      </c>
      <c r="L215" t="s">
        <v>71</v>
      </c>
      <c r="M215" t="s">
        <v>71</v>
      </c>
      <c r="N215" t="s">
        <v>70</v>
      </c>
      <c r="O215">
        <v>23263486</v>
      </c>
      <c r="P215" s="7" t="s">
        <v>71</v>
      </c>
      <c r="Q215" s="7" t="s">
        <v>71</v>
      </c>
      <c r="R215" s="7" t="s">
        <v>71</v>
      </c>
      <c r="S215" s="7" t="s">
        <v>71</v>
      </c>
      <c r="T215" t="s">
        <v>71</v>
      </c>
      <c r="U215" t="s">
        <v>107</v>
      </c>
      <c r="V215" t="s">
        <v>147</v>
      </c>
      <c r="W215" t="s">
        <v>177</v>
      </c>
      <c r="X215" t="s">
        <v>106</v>
      </c>
      <c r="Y215">
        <v>110347</v>
      </c>
      <c r="Z215">
        <v>2450548</v>
      </c>
      <c r="AA215">
        <v>2013</v>
      </c>
      <c r="AB215" t="s">
        <v>109</v>
      </c>
      <c r="AC215" t="s">
        <v>76</v>
      </c>
      <c r="AD215" t="s">
        <v>170</v>
      </c>
      <c r="AE215" t="s">
        <v>151</v>
      </c>
      <c r="AJ215" s="10"/>
      <c r="AS215" s="11"/>
      <c r="AU215" s="10"/>
      <c r="BD215" s="11"/>
    </row>
    <row r="216" spans="1:64" x14ac:dyDescent="0.2">
      <c r="A216" t="s">
        <v>87</v>
      </c>
      <c r="B216" t="s">
        <v>106</v>
      </c>
      <c r="C216" t="s">
        <v>146</v>
      </c>
      <c r="D216">
        <v>1</v>
      </c>
      <c r="E216" s="7">
        <v>-0.13570822731128099</v>
      </c>
      <c r="F216" s="7">
        <v>5.2586938083121301E-2</v>
      </c>
      <c r="G216" s="7">
        <f t="shared" si="8"/>
        <v>-0.23930449533502995</v>
      </c>
      <c r="H216" s="7">
        <f t="shared" si="9"/>
        <v>-3.2637828668363233E-2</v>
      </c>
      <c r="I216" s="8">
        <v>9.8615886651366499E-3</v>
      </c>
      <c r="J216" t="s">
        <v>71</v>
      </c>
      <c r="K216" t="s">
        <v>71</v>
      </c>
      <c r="L216" t="s">
        <v>71</v>
      </c>
      <c r="M216" t="s">
        <v>71</v>
      </c>
      <c r="N216" t="s">
        <v>70</v>
      </c>
      <c r="O216">
        <v>23263486</v>
      </c>
      <c r="P216" s="7" t="s">
        <v>71</v>
      </c>
      <c r="Q216" s="7" t="s">
        <v>71</v>
      </c>
      <c r="R216" s="7" t="s">
        <v>71</v>
      </c>
      <c r="S216" s="7" t="s">
        <v>71</v>
      </c>
      <c r="T216" t="s">
        <v>71</v>
      </c>
      <c r="U216" t="s">
        <v>107</v>
      </c>
      <c r="V216" t="s">
        <v>147</v>
      </c>
      <c r="W216" t="s">
        <v>178</v>
      </c>
      <c r="X216" t="s">
        <v>106</v>
      </c>
      <c r="Y216">
        <v>110347</v>
      </c>
      <c r="Z216">
        <v>2450548</v>
      </c>
      <c r="AA216">
        <v>2013</v>
      </c>
      <c r="AB216" t="s">
        <v>109</v>
      </c>
      <c r="AC216" t="s">
        <v>76</v>
      </c>
      <c r="AD216" t="s">
        <v>170</v>
      </c>
      <c r="AE216" t="s">
        <v>151</v>
      </c>
      <c r="AJ216" s="10"/>
      <c r="AS216" s="11"/>
      <c r="AU216" s="10"/>
      <c r="BD216" s="11"/>
    </row>
    <row r="217" spans="1:64" x14ac:dyDescent="0.2">
      <c r="A217" t="s">
        <v>87</v>
      </c>
      <c r="B217" t="s">
        <v>106</v>
      </c>
      <c r="C217" t="s">
        <v>146</v>
      </c>
      <c r="D217">
        <v>1</v>
      </c>
      <c r="E217" s="7">
        <v>-0.43434343434343398</v>
      </c>
      <c r="F217" s="7">
        <v>0.27272727272727298</v>
      </c>
      <c r="G217" s="7">
        <f t="shared" si="8"/>
        <v>-0.97161616161616182</v>
      </c>
      <c r="H217" s="7">
        <f t="shared" si="9"/>
        <v>0.10020202020202101</v>
      </c>
      <c r="I217" s="8">
        <v>0.111251616353198</v>
      </c>
      <c r="J217" t="s">
        <v>71</v>
      </c>
      <c r="K217" t="s">
        <v>71</v>
      </c>
      <c r="L217" t="s">
        <v>71</v>
      </c>
      <c r="M217" t="s">
        <v>71</v>
      </c>
      <c r="N217" t="s">
        <v>70</v>
      </c>
      <c r="O217">
        <v>23263486</v>
      </c>
      <c r="P217" s="7" t="s">
        <v>71</v>
      </c>
      <c r="Q217" s="7" t="s">
        <v>71</v>
      </c>
      <c r="R217" s="7" t="s">
        <v>71</v>
      </c>
      <c r="S217" s="7" t="s">
        <v>71</v>
      </c>
      <c r="T217" t="s">
        <v>71</v>
      </c>
      <c r="U217" t="s">
        <v>107</v>
      </c>
      <c r="V217" t="s">
        <v>147</v>
      </c>
      <c r="W217" t="s">
        <v>179</v>
      </c>
      <c r="X217" t="s">
        <v>106</v>
      </c>
      <c r="Y217">
        <v>110347</v>
      </c>
      <c r="Z217">
        <v>2450548</v>
      </c>
      <c r="AA217">
        <v>2013</v>
      </c>
      <c r="AB217" t="s">
        <v>109</v>
      </c>
      <c r="AC217" t="s">
        <v>76</v>
      </c>
      <c r="AD217" t="s">
        <v>170</v>
      </c>
      <c r="AE217" t="s">
        <v>151</v>
      </c>
      <c r="AJ217" s="10"/>
      <c r="AS217" s="11"/>
      <c r="AU217" s="10"/>
      <c r="BD217" s="11"/>
    </row>
    <row r="218" spans="1:64" x14ac:dyDescent="0.2">
      <c r="A218" t="s">
        <v>87</v>
      </c>
      <c r="B218" t="s">
        <v>106</v>
      </c>
      <c r="C218" t="s">
        <v>146</v>
      </c>
      <c r="D218">
        <v>1</v>
      </c>
      <c r="E218" s="7">
        <v>-0.22249388753056201</v>
      </c>
      <c r="F218" s="7">
        <v>0.13202933985330101</v>
      </c>
      <c r="G218" s="7">
        <f t="shared" si="8"/>
        <v>-0.48259168704156497</v>
      </c>
      <c r="H218" s="7">
        <f t="shared" si="9"/>
        <v>3.6283618581907956E-2</v>
      </c>
      <c r="I218" s="8">
        <v>9.1952848439775706E-2</v>
      </c>
      <c r="J218" t="s">
        <v>71</v>
      </c>
      <c r="K218" t="s">
        <v>71</v>
      </c>
      <c r="L218" t="s">
        <v>71</v>
      </c>
      <c r="M218" t="s">
        <v>71</v>
      </c>
      <c r="N218" t="s">
        <v>70</v>
      </c>
      <c r="O218">
        <v>23263486</v>
      </c>
      <c r="P218" s="7" t="s">
        <v>71</v>
      </c>
      <c r="Q218" s="7" t="s">
        <v>71</v>
      </c>
      <c r="R218" s="7" t="s">
        <v>71</v>
      </c>
      <c r="S218" s="7" t="s">
        <v>71</v>
      </c>
      <c r="T218" t="s">
        <v>71</v>
      </c>
      <c r="U218" t="s">
        <v>107</v>
      </c>
      <c r="V218" t="s">
        <v>147</v>
      </c>
      <c r="W218" t="s">
        <v>180</v>
      </c>
      <c r="X218" t="s">
        <v>106</v>
      </c>
      <c r="Y218">
        <v>110347</v>
      </c>
      <c r="Z218">
        <v>2450548</v>
      </c>
      <c r="AA218">
        <v>2013</v>
      </c>
      <c r="AB218" t="s">
        <v>109</v>
      </c>
      <c r="AC218" t="s">
        <v>76</v>
      </c>
      <c r="AD218" t="s">
        <v>170</v>
      </c>
      <c r="AE218" t="s">
        <v>151</v>
      </c>
      <c r="AJ218" s="10"/>
      <c r="AS218" s="11"/>
      <c r="AU218" s="10"/>
      <c r="BD218" s="11"/>
    </row>
    <row r="219" spans="1:64" x14ac:dyDescent="0.2">
      <c r="A219" t="s">
        <v>87</v>
      </c>
      <c r="B219" t="s">
        <v>106</v>
      </c>
      <c r="C219" t="s">
        <v>146</v>
      </c>
      <c r="D219">
        <v>1</v>
      </c>
      <c r="E219" s="7">
        <v>5.0691244239631297E-2</v>
      </c>
      <c r="F219" s="7">
        <v>0.26267281105990797</v>
      </c>
      <c r="G219" s="7">
        <f t="shared" si="8"/>
        <v>-0.46677419354838739</v>
      </c>
      <c r="H219" s="7">
        <f t="shared" si="9"/>
        <v>0.56552995391705096</v>
      </c>
      <c r="I219" s="8">
        <v>0.84697270779447098</v>
      </c>
      <c r="J219" t="s">
        <v>71</v>
      </c>
      <c r="K219" t="s">
        <v>71</v>
      </c>
      <c r="L219" t="s">
        <v>71</v>
      </c>
      <c r="M219" t="s">
        <v>71</v>
      </c>
      <c r="N219" t="s">
        <v>70</v>
      </c>
      <c r="O219">
        <v>23263486</v>
      </c>
      <c r="P219" s="7" t="s">
        <v>71</v>
      </c>
      <c r="Q219" s="7" t="s">
        <v>71</v>
      </c>
      <c r="R219" s="7" t="s">
        <v>71</v>
      </c>
      <c r="S219" s="7" t="s">
        <v>71</v>
      </c>
      <c r="T219" t="s">
        <v>71</v>
      </c>
      <c r="U219" t="s">
        <v>107</v>
      </c>
      <c r="V219" t="s">
        <v>147</v>
      </c>
      <c r="W219" t="s">
        <v>181</v>
      </c>
      <c r="X219" t="s">
        <v>106</v>
      </c>
      <c r="Y219">
        <v>110347</v>
      </c>
      <c r="Z219">
        <v>2450548</v>
      </c>
      <c r="AA219">
        <v>2013</v>
      </c>
      <c r="AB219" t="s">
        <v>109</v>
      </c>
      <c r="AC219" t="s">
        <v>76</v>
      </c>
      <c r="AD219" t="s">
        <v>170</v>
      </c>
      <c r="AE219" t="s">
        <v>151</v>
      </c>
      <c r="AJ219" s="10"/>
      <c r="AS219" s="11"/>
      <c r="AU219" s="10"/>
      <c r="BD219" s="11"/>
    </row>
    <row r="220" spans="1:64" x14ac:dyDescent="0.2">
      <c r="A220" t="s">
        <v>87</v>
      </c>
      <c r="B220" t="s">
        <v>106</v>
      </c>
      <c r="C220" t="s">
        <v>146</v>
      </c>
      <c r="D220">
        <v>1</v>
      </c>
      <c r="E220" s="7">
        <v>-9.4660194174757295E-2</v>
      </c>
      <c r="F220" s="7">
        <v>0.13349514563106801</v>
      </c>
      <c r="G220" s="7">
        <f t="shared" si="8"/>
        <v>-0.35764563106796127</v>
      </c>
      <c r="H220" s="7">
        <f t="shared" si="9"/>
        <v>0.16699029126213599</v>
      </c>
      <c r="I220" s="8">
        <v>0.47826806405006</v>
      </c>
      <c r="J220" t="s">
        <v>71</v>
      </c>
      <c r="K220" t="s">
        <v>71</v>
      </c>
      <c r="L220" t="s">
        <v>71</v>
      </c>
      <c r="M220" t="s">
        <v>71</v>
      </c>
      <c r="N220" t="s">
        <v>70</v>
      </c>
      <c r="O220">
        <v>23263486</v>
      </c>
      <c r="P220" s="7" t="s">
        <v>71</v>
      </c>
      <c r="Q220" s="7" t="s">
        <v>71</v>
      </c>
      <c r="R220" s="7" t="s">
        <v>71</v>
      </c>
      <c r="S220" s="7" t="s">
        <v>71</v>
      </c>
      <c r="T220" t="s">
        <v>71</v>
      </c>
      <c r="U220" t="s">
        <v>107</v>
      </c>
      <c r="V220" t="s">
        <v>147</v>
      </c>
      <c r="W220" t="s">
        <v>182</v>
      </c>
      <c r="X220" t="s">
        <v>106</v>
      </c>
      <c r="Y220">
        <v>110347</v>
      </c>
      <c r="Z220">
        <v>2450548</v>
      </c>
      <c r="AA220">
        <v>2013</v>
      </c>
      <c r="AB220" t="s">
        <v>109</v>
      </c>
      <c r="AC220" t="s">
        <v>76</v>
      </c>
      <c r="AD220" t="s">
        <v>170</v>
      </c>
      <c r="AE220" t="s">
        <v>151</v>
      </c>
      <c r="AJ220" s="10"/>
      <c r="AS220" s="11"/>
      <c r="AU220" s="10"/>
      <c r="BD220" s="11"/>
    </row>
    <row r="221" spans="1:64" x14ac:dyDescent="0.2">
      <c r="A221" t="s">
        <v>87</v>
      </c>
      <c r="B221" t="s">
        <v>106</v>
      </c>
      <c r="C221" t="s">
        <v>146</v>
      </c>
      <c r="D221">
        <v>1</v>
      </c>
      <c r="E221" s="7">
        <v>-0.21666666666666701</v>
      </c>
      <c r="F221" s="7">
        <v>0.15666666666666701</v>
      </c>
      <c r="G221" s="7">
        <f t="shared" si="8"/>
        <v>-0.52530000000000099</v>
      </c>
      <c r="H221" s="7">
        <f t="shared" si="9"/>
        <v>9.0400000000000313E-2</v>
      </c>
      <c r="I221" s="8">
        <v>0.16667138988504299</v>
      </c>
      <c r="J221" t="s">
        <v>71</v>
      </c>
      <c r="K221" t="s">
        <v>71</v>
      </c>
      <c r="L221" t="s">
        <v>71</v>
      </c>
      <c r="M221" t="s">
        <v>71</v>
      </c>
      <c r="N221" t="s">
        <v>70</v>
      </c>
      <c r="O221">
        <v>23263486</v>
      </c>
      <c r="P221" s="7" t="s">
        <v>71</v>
      </c>
      <c r="Q221" s="7" t="s">
        <v>71</v>
      </c>
      <c r="R221" s="7" t="s">
        <v>71</v>
      </c>
      <c r="S221" s="7" t="s">
        <v>71</v>
      </c>
      <c r="T221" t="s">
        <v>71</v>
      </c>
      <c r="U221" t="s">
        <v>107</v>
      </c>
      <c r="V221" t="s">
        <v>147</v>
      </c>
      <c r="W221" t="s">
        <v>183</v>
      </c>
      <c r="X221" t="s">
        <v>106</v>
      </c>
      <c r="Y221">
        <v>110347</v>
      </c>
      <c r="Z221">
        <v>2450548</v>
      </c>
      <c r="AA221">
        <v>2013</v>
      </c>
      <c r="AB221" t="s">
        <v>109</v>
      </c>
      <c r="AC221" t="s">
        <v>76</v>
      </c>
      <c r="AD221" t="s">
        <v>170</v>
      </c>
      <c r="AE221" t="s">
        <v>151</v>
      </c>
      <c r="AJ221" s="10"/>
      <c r="AS221" s="11"/>
      <c r="AU221" s="10"/>
      <c r="BD221" s="11"/>
    </row>
    <row r="222" spans="1:64" x14ac:dyDescent="0.2">
      <c r="A222" t="s">
        <v>87</v>
      </c>
      <c r="B222" t="s">
        <v>106</v>
      </c>
      <c r="C222" t="s">
        <v>146</v>
      </c>
      <c r="D222">
        <v>1</v>
      </c>
      <c r="E222" s="7">
        <v>-5.7306590257879698E-3</v>
      </c>
      <c r="F222" s="7">
        <v>9.4555873925501396E-2</v>
      </c>
      <c r="G222" s="7">
        <f t="shared" si="8"/>
        <v>-0.19200573065902574</v>
      </c>
      <c r="H222" s="7">
        <f t="shared" si="9"/>
        <v>0.17959885386819474</v>
      </c>
      <c r="I222" s="8">
        <v>0.95167294673365999</v>
      </c>
      <c r="J222" t="s">
        <v>71</v>
      </c>
      <c r="K222" t="s">
        <v>71</v>
      </c>
      <c r="L222" t="s">
        <v>71</v>
      </c>
      <c r="M222" t="s">
        <v>71</v>
      </c>
      <c r="N222" t="s">
        <v>70</v>
      </c>
      <c r="O222">
        <v>23263486</v>
      </c>
      <c r="P222" s="7" t="s">
        <v>71</v>
      </c>
      <c r="Q222" s="7" t="s">
        <v>71</v>
      </c>
      <c r="R222" s="7" t="s">
        <v>71</v>
      </c>
      <c r="S222" s="7" t="s">
        <v>71</v>
      </c>
      <c r="T222" t="s">
        <v>71</v>
      </c>
      <c r="U222" t="s">
        <v>107</v>
      </c>
      <c r="V222" t="s">
        <v>147</v>
      </c>
      <c r="W222" t="s">
        <v>184</v>
      </c>
      <c r="X222" t="s">
        <v>106</v>
      </c>
      <c r="Y222">
        <v>110347</v>
      </c>
      <c r="Z222">
        <v>2450548</v>
      </c>
      <c r="AA222">
        <v>2013</v>
      </c>
      <c r="AB222" t="s">
        <v>109</v>
      </c>
      <c r="AC222" t="s">
        <v>76</v>
      </c>
      <c r="AD222" t="s">
        <v>170</v>
      </c>
      <c r="AE222" t="s">
        <v>151</v>
      </c>
      <c r="AJ222" s="10"/>
      <c r="AS222" s="11"/>
      <c r="AU222" s="10"/>
      <c r="BD222" s="11"/>
    </row>
    <row r="223" spans="1:64" x14ac:dyDescent="0.2">
      <c r="A223" t="s">
        <v>87</v>
      </c>
      <c r="B223" t="s">
        <v>106</v>
      </c>
      <c r="C223" t="s">
        <v>146</v>
      </c>
      <c r="D223">
        <v>1</v>
      </c>
      <c r="E223" s="7">
        <v>-0.274914089347079</v>
      </c>
      <c r="F223" s="7">
        <v>0.25085910652921001</v>
      </c>
      <c r="G223" s="7">
        <f t="shared" si="8"/>
        <v>-0.76910652920962264</v>
      </c>
      <c r="H223" s="7">
        <f t="shared" si="9"/>
        <v>0.21676975945017263</v>
      </c>
      <c r="I223" s="8">
        <v>0.27312673594895498</v>
      </c>
      <c r="J223" t="s">
        <v>71</v>
      </c>
      <c r="K223" t="s">
        <v>71</v>
      </c>
      <c r="L223" t="s">
        <v>71</v>
      </c>
      <c r="M223" t="s">
        <v>71</v>
      </c>
      <c r="N223" t="s">
        <v>70</v>
      </c>
      <c r="O223">
        <v>23263486</v>
      </c>
      <c r="P223" s="7" t="s">
        <v>71</v>
      </c>
      <c r="Q223" s="7" t="s">
        <v>71</v>
      </c>
      <c r="R223" s="7" t="s">
        <v>71</v>
      </c>
      <c r="S223" s="7" t="s">
        <v>71</v>
      </c>
      <c r="T223" t="s">
        <v>71</v>
      </c>
      <c r="U223" t="s">
        <v>107</v>
      </c>
      <c r="V223" t="s">
        <v>147</v>
      </c>
      <c r="W223" t="s">
        <v>185</v>
      </c>
      <c r="X223" t="s">
        <v>106</v>
      </c>
      <c r="Y223">
        <v>110347</v>
      </c>
      <c r="Z223">
        <v>2450548</v>
      </c>
      <c r="AA223">
        <v>2013</v>
      </c>
      <c r="AB223" t="s">
        <v>109</v>
      </c>
      <c r="AC223" t="s">
        <v>76</v>
      </c>
      <c r="AD223" t="s">
        <v>170</v>
      </c>
      <c r="AE223" t="s">
        <v>151</v>
      </c>
      <c r="AJ223" s="10"/>
      <c r="AS223" s="11"/>
      <c r="AU223" s="10"/>
      <c r="BD223" s="11"/>
    </row>
    <row r="224" spans="1:64" x14ac:dyDescent="0.2">
      <c r="A224" t="s">
        <v>87</v>
      </c>
      <c r="B224" t="s">
        <v>106</v>
      </c>
      <c r="C224" t="s">
        <v>146</v>
      </c>
      <c r="D224">
        <v>1</v>
      </c>
      <c r="E224" s="7">
        <v>0.17784256559766801</v>
      </c>
      <c r="F224" s="7">
        <v>0.19533527696792999</v>
      </c>
      <c r="G224" s="7">
        <f t="shared" si="8"/>
        <v>-0.20696793002915406</v>
      </c>
      <c r="H224" s="7">
        <f t="shared" si="9"/>
        <v>0.56069970845481076</v>
      </c>
      <c r="I224" s="8">
        <v>0.36258641934859598</v>
      </c>
      <c r="J224" t="s">
        <v>71</v>
      </c>
      <c r="K224" t="s">
        <v>71</v>
      </c>
      <c r="L224" t="s">
        <v>71</v>
      </c>
      <c r="M224" t="s">
        <v>71</v>
      </c>
      <c r="N224" t="s">
        <v>70</v>
      </c>
      <c r="O224">
        <v>23263486</v>
      </c>
      <c r="P224" s="7" t="s">
        <v>71</v>
      </c>
      <c r="Q224" s="7" t="s">
        <v>71</v>
      </c>
      <c r="R224" s="7" t="s">
        <v>71</v>
      </c>
      <c r="S224" s="7" t="s">
        <v>71</v>
      </c>
      <c r="T224" t="s">
        <v>71</v>
      </c>
      <c r="U224" t="s">
        <v>107</v>
      </c>
      <c r="V224" t="s">
        <v>147</v>
      </c>
      <c r="W224" t="s">
        <v>186</v>
      </c>
      <c r="X224" t="s">
        <v>106</v>
      </c>
      <c r="Y224">
        <v>110347</v>
      </c>
      <c r="Z224">
        <v>2450548</v>
      </c>
      <c r="AA224">
        <v>2013</v>
      </c>
      <c r="AB224" t="s">
        <v>109</v>
      </c>
      <c r="AC224" t="s">
        <v>76</v>
      </c>
      <c r="AD224" t="s">
        <v>170</v>
      </c>
      <c r="AE224" t="s">
        <v>151</v>
      </c>
      <c r="AJ224" s="10"/>
      <c r="AS224" s="11"/>
      <c r="AU224" s="10"/>
      <c r="BD224" s="11"/>
    </row>
    <row r="225" spans="1:56" x14ac:dyDescent="0.2">
      <c r="A225" t="s">
        <v>87</v>
      </c>
      <c r="B225" t="s">
        <v>106</v>
      </c>
      <c r="C225" t="s">
        <v>146</v>
      </c>
      <c r="D225">
        <v>1</v>
      </c>
      <c r="E225" s="7">
        <v>-9.5406360424028294E-2</v>
      </c>
      <c r="F225" s="7">
        <v>0.27561837455830401</v>
      </c>
      <c r="G225" s="7">
        <f t="shared" si="8"/>
        <v>-0.63837455830388723</v>
      </c>
      <c r="H225" s="7">
        <f t="shared" si="9"/>
        <v>0.44480565371024761</v>
      </c>
      <c r="I225" s="8">
        <v>0.72922709841662803</v>
      </c>
      <c r="J225" t="s">
        <v>71</v>
      </c>
      <c r="K225" t="s">
        <v>71</v>
      </c>
      <c r="L225" t="s">
        <v>71</v>
      </c>
      <c r="M225" t="s">
        <v>71</v>
      </c>
      <c r="N225" t="s">
        <v>70</v>
      </c>
      <c r="O225">
        <v>23263486</v>
      </c>
      <c r="P225" s="7" t="s">
        <v>71</v>
      </c>
      <c r="Q225" s="7" t="s">
        <v>71</v>
      </c>
      <c r="R225" s="7" t="s">
        <v>71</v>
      </c>
      <c r="S225" s="7" t="s">
        <v>71</v>
      </c>
      <c r="T225" t="s">
        <v>71</v>
      </c>
      <c r="U225" t="s">
        <v>107</v>
      </c>
      <c r="V225" t="s">
        <v>147</v>
      </c>
      <c r="W225" t="s">
        <v>187</v>
      </c>
      <c r="X225" t="s">
        <v>106</v>
      </c>
      <c r="Y225">
        <v>110347</v>
      </c>
      <c r="Z225">
        <v>2450548</v>
      </c>
      <c r="AA225">
        <v>2013</v>
      </c>
      <c r="AB225" t="s">
        <v>109</v>
      </c>
      <c r="AC225" t="s">
        <v>76</v>
      </c>
      <c r="AD225" t="s">
        <v>170</v>
      </c>
      <c r="AE225" t="s">
        <v>151</v>
      </c>
      <c r="AJ225" s="10"/>
      <c r="AS225" s="11"/>
      <c r="AU225" s="10"/>
      <c r="BD225" s="11"/>
    </row>
    <row r="226" spans="1:56" x14ac:dyDescent="0.2">
      <c r="A226" t="s">
        <v>87</v>
      </c>
      <c r="B226" t="s">
        <v>106</v>
      </c>
      <c r="C226" t="s">
        <v>146</v>
      </c>
      <c r="D226">
        <v>1</v>
      </c>
      <c r="E226" s="7">
        <v>-0.20793950850661599</v>
      </c>
      <c r="F226" s="7">
        <v>5.5765595463138001E-2</v>
      </c>
      <c r="G226" s="7">
        <f t="shared" si="8"/>
        <v>-0.31779773156899782</v>
      </c>
      <c r="H226" s="7">
        <f t="shared" si="9"/>
        <v>-9.8638941398865518E-2</v>
      </c>
      <c r="I226" s="8">
        <v>1.9238341889245999E-4</v>
      </c>
      <c r="J226" t="s">
        <v>71</v>
      </c>
      <c r="K226" t="s">
        <v>71</v>
      </c>
      <c r="L226" t="s">
        <v>71</v>
      </c>
      <c r="M226" t="s">
        <v>71</v>
      </c>
      <c r="N226" t="s">
        <v>70</v>
      </c>
      <c r="O226">
        <v>23263486</v>
      </c>
      <c r="P226" s="7" t="s">
        <v>71</v>
      </c>
      <c r="Q226" s="7" t="s">
        <v>71</v>
      </c>
      <c r="R226" s="7" t="s">
        <v>71</v>
      </c>
      <c r="S226" s="7" t="s">
        <v>71</v>
      </c>
      <c r="T226" t="s">
        <v>71</v>
      </c>
      <c r="U226" t="s">
        <v>107</v>
      </c>
      <c r="V226" t="s">
        <v>147</v>
      </c>
      <c r="W226" t="s">
        <v>188</v>
      </c>
      <c r="X226" t="s">
        <v>106</v>
      </c>
      <c r="Y226">
        <v>110347</v>
      </c>
      <c r="Z226">
        <v>2450548</v>
      </c>
      <c r="AA226">
        <v>2013</v>
      </c>
      <c r="AB226" t="s">
        <v>109</v>
      </c>
      <c r="AC226" t="s">
        <v>76</v>
      </c>
      <c r="AD226" t="s">
        <v>170</v>
      </c>
      <c r="AE226" t="s">
        <v>151</v>
      </c>
      <c r="AJ226" s="10"/>
      <c r="AS226" s="11"/>
      <c r="AU226" s="10"/>
      <c r="BD226" s="11"/>
    </row>
    <row r="227" spans="1:56" x14ac:dyDescent="0.2">
      <c r="A227" t="s">
        <v>87</v>
      </c>
      <c r="B227" t="s">
        <v>106</v>
      </c>
      <c r="C227" t="s">
        <v>146</v>
      </c>
      <c r="D227">
        <v>1</v>
      </c>
      <c r="E227" s="7">
        <v>-0.28173374613003099</v>
      </c>
      <c r="F227" s="7">
        <v>0.17027863777089799</v>
      </c>
      <c r="G227" s="7">
        <f t="shared" si="8"/>
        <v>-0.61718266253870002</v>
      </c>
      <c r="H227" s="7">
        <f t="shared" si="9"/>
        <v>5.2012383900929049E-2</v>
      </c>
      <c r="I227" s="8">
        <v>9.8016735723117407E-2</v>
      </c>
      <c r="J227" t="s">
        <v>71</v>
      </c>
      <c r="K227" t="s">
        <v>71</v>
      </c>
      <c r="L227" t="s">
        <v>71</v>
      </c>
      <c r="M227" t="s">
        <v>71</v>
      </c>
      <c r="N227" t="s">
        <v>70</v>
      </c>
      <c r="O227">
        <v>23263486</v>
      </c>
      <c r="P227" s="7" t="s">
        <v>71</v>
      </c>
      <c r="Q227" s="7" t="s">
        <v>71</v>
      </c>
      <c r="R227" s="7" t="s">
        <v>71</v>
      </c>
      <c r="S227" s="7" t="s">
        <v>71</v>
      </c>
      <c r="T227" t="s">
        <v>71</v>
      </c>
      <c r="U227" t="s">
        <v>107</v>
      </c>
      <c r="V227" t="s">
        <v>147</v>
      </c>
      <c r="W227" t="s">
        <v>189</v>
      </c>
      <c r="X227" t="s">
        <v>106</v>
      </c>
      <c r="Y227">
        <v>110347</v>
      </c>
      <c r="Z227">
        <v>2450548</v>
      </c>
      <c r="AA227">
        <v>2013</v>
      </c>
      <c r="AB227" t="s">
        <v>109</v>
      </c>
      <c r="AC227" t="s">
        <v>76</v>
      </c>
      <c r="AD227" t="s">
        <v>170</v>
      </c>
      <c r="AE227" t="s">
        <v>151</v>
      </c>
      <c r="AJ227" s="10"/>
      <c r="AS227" s="11"/>
      <c r="AU227" s="10"/>
      <c r="BD227" s="11"/>
    </row>
    <row r="228" spans="1:56" x14ac:dyDescent="0.2">
      <c r="A228" t="s">
        <v>87</v>
      </c>
      <c r="B228" t="s">
        <v>106</v>
      </c>
      <c r="C228" t="s">
        <v>146</v>
      </c>
      <c r="D228">
        <v>1</v>
      </c>
      <c r="E228" s="7">
        <v>-0.100558659217877</v>
      </c>
      <c r="F228" s="7">
        <v>0.15642458100558701</v>
      </c>
      <c r="G228" s="7">
        <f t="shared" si="8"/>
        <v>-0.40871508379888338</v>
      </c>
      <c r="H228" s="7">
        <f t="shared" si="9"/>
        <v>0.20603351955307353</v>
      </c>
      <c r="I228" s="8">
        <v>0.52031680050736695</v>
      </c>
      <c r="J228" t="s">
        <v>71</v>
      </c>
      <c r="K228" t="s">
        <v>71</v>
      </c>
      <c r="L228" t="s">
        <v>71</v>
      </c>
      <c r="M228" t="s">
        <v>71</v>
      </c>
      <c r="N228" t="s">
        <v>70</v>
      </c>
      <c r="O228">
        <v>23263486</v>
      </c>
      <c r="P228" s="7" t="s">
        <v>71</v>
      </c>
      <c r="Q228" s="7" t="s">
        <v>71</v>
      </c>
      <c r="R228" s="7" t="s">
        <v>71</v>
      </c>
      <c r="S228" s="7" t="s">
        <v>71</v>
      </c>
      <c r="T228" t="s">
        <v>71</v>
      </c>
      <c r="U228" t="s">
        <v>107</v>
      </c>
      <c r="V228" t="s">
        <v>147</v>
      </c>
      <c r="W228" t="s">
        <v>190</v>
      </c>
      <c r="X228" t="s">
        <v>106</v>
      </c>
      <c r="Y228">
        <v>110347</v>
      </c>
      <c r="Z228">
        <v>2450548</v>
      </c>
      <c r="AA228">
        <v>2013</v>
      </c>
      <c r="AB228" t="s">
        <v>109</v>
      </c>
      <c r="AC228" t="s">
        <v>76</v>
      </c>
      <c r="AD228" t="s">
        <v>170</v>
      </c>
      <c r="AE228" t="s">
        <v>151</v>
      </c>
      <c r="AJ228" s="10"/>
      <c r="AS228" s="11"/>
      <c r="AU228" s="10"/>
      <c r="BD228" s="11"/>
    </row>
    <row r="229" spans="1:56" x14ac:dyDescent="0.2">
      <c r="A229" t="s">
        <v>87</v>
      </c>
      <c r="B229" t="s">
        <v>106</v>
      </c>
      <c r="C229" t="s">
        <v>146</v>
      </c>
      <c r="D229">
        <v>1</v>
      </c>
      <c r="E229" s="7">
        <v>-0.12033694344163701</v>
      </c>
      <c r="F229" s="7">
        <v>9.8676293622142003E-2</v>
      </c>
      <c r="G229" s="7">
        <f t="shared" si="8"/>
        <v>-0.31472924187725676</v>
      </c>
      <c r="H229" s="7">
        <f t="shared" si="9"/>
        <v>7.3068592057761311E-2</v>
      </c>
      <c r="I229" s="8">
        <v>0.22264985007850699</v>
      </c>
      <c r="J229" t="s">
        <v>71</v>
      </c>
      <c r="K229" t="s">
        <v>71</v>
      </c>
      <c r="L229" t="s">
        <v>71</v>
      </c>
      <c r="M229" t="s">
        <v>71</v>
      </c>
      <c r="N229" t="s">
        <v>70</v>
      </c>
      <c r="O229">
        <v>23263486</v>
      </c>
      <c r="P229" s="7" t="s">
        <v>71</v>
      </c>
      <c r="Q229" s="7" t="s">
        <v>71</v>
      </c>
      <c r="R229" s="7" t="s">
        <v>71</v>
      </c>
      <c r="S229" s="7" t="s">
        <v>71</v>
      </c>
      <c r="T229" t="s">
        <v>71</v>
      </c>
      <c r="U229" t="s">
        <v>107</v>
      </c>
      <c r="V229" t="s">
        <v>147</v>
      </c>
      <c r="W229" t="s">
        <v>191</v>
      </c>
      <c r="X229" t="s">
        <v>106</v>
      </c>
      <c r="Y229">
        <v>110347</v>
      </c>
      <c r="Z229">
        <v>2450548</v>
      </c>
      <c r="AA229">
        <v>2013</v>
      </c>
      <c r="AB229" t="s">
        <v>109</v>
      </c>
      <c r="AC229" t="s">
        <v>76</v>
      </c>
      <c r="AD229" t="s">
        <v>170</v>
      </c>
      <c r="AE229" t="s">
        <v>151</v>
      </c>
      <c r="AJ229" s="10"/>
      <c r="AS229" s="11"/>
      <c r="AU229" s="10"/>
      <c r="BD229" s="11"/>
    </row>
    <row r="230" spans="1:56" x14ac:dyDescent="0.2">
      <c r="A230" t="s">
        <v>87</v>
      </c>
      <c r="B230" t="s">
        <v>106</v>
      </c>
      <c r="C230" t="s">
        <v>146</v>
      </c>
      <c r="D230">
        <v>1</v>
      </c>
      <c r="E230" s="7">
        <v>-0.123287671232877</v>
      </c>
      <c r="F230" s="7">
        <v>0.278538812785388</v>
      </c>
      <c r="G230" s="7">
        <f t="shared" si="8"/>
        <v>-0.6720091324200913</v>
      </c>
      <c r="H230" s="7">
        <f t="shared" si="9"/>
        <v>0.42264840182648344</v>
      </c>
      <c r="I230" s="8">
        <v>0.65803848133685805</v>
      </c>
      <c r="J230" t="s">
        <v>71</v>
      </c>
      <c r="K230" t="s">
        <v>71</v>
      </c>
      <c r="L230" t="s">
        <v>71</v>
      </c>
      <c r="M230" t="s">
        <v>71</v>
      </c>
      <c r="N230" t="s">
        <v>70</v>
      </c>
      <c r="O230">
        <v>23263486</v>
      </c>
      <c r="P230" s="7" t="s">
        <v>71</v>
      </c>
      <c r="Q230" s="7" t="s">
        <v>71</v>
      </c>
      <c r="R230" s="7" t="s">
        <v>71</v>
      </c>
      <c r="S230" s="7" t="s">
        <v>71</v>
      </c>
      <c r="T230" t="s">
        <v>71</v>
      </c>
      <c r="U230" t="s">
        <v>107</v>
      </c>
      <c r="V230" t="s">
        <v>147</v>
      </c>
      <c r="W230" t="s">
        <v>192</v>
      </c>
      <c r="X230" t="s">
        <v>106</v>
      </c>
      <c r="Y230">
        <v>110347</v>
      </c>
      <c r="Z230">
        <v>2450548</v>
      </c>
      <c r="AA230">
        <v>2013</v>
      </c>
      <c r="AB230" t="s">
        <v>109</v>
      </c>
      <c r="AC230" t="s">
        <v>76</v>
      </c>
      <c r="AD230" t="s">
        <v>170</v>
      </c>
      <c r="AE230" t="s">
        <v>151</v>
      </c>
      <c r="AJ230" s="10"/>
      <c r="AS230" s="11"/>
      <c r="AU230" s="10"/>
      <c r="BD230" s="11"/>
    </row>
    <row r="231" spans="1:56" x14ac:dyDescent="0.2">
      <c r="A231" t="s">
        <v>87</v>
      </c>
      <c r="B231" t="s">
        <v>106</v>
      </c>
      <c r="C231" t="s">
        <v>146</v>
      </c>
      <c r="D231">
        <v>1</v>
      </c>
      <c r="E231" s="7">
        <v>-0.57851239669421495</v>
      </c>
      <c r="F231" s="7">
        <v>0.269972451790634</v>
      </c>
      <c r="G231" s="7">
        <f t="shared" si="8"/>
        <v>-1.1103581267217639</v>
      </c>
      <c r="H231" s="7">
        <f t="shared" si="9"/>
        <v>-4.9366391184572311E-2</v>
      </c>
      <c r="I231" s="8">
        <v>3.2124571207656598E-2</v>
      </c>
      <c r="J231" t="s">
        <v>71</v>
      </c>
      <c r="K231" t="s">
        <v>71</v>
      </c>
      <c r="L231" t="s">
        <v>71</v>
      </c>
      <c r="M231" t="s">
        <v>71</v>
      </c>
      <c r="N231" t="s">
        <v>70</v>
      </c>
      <c r="O231">
        <v>23263486</v>
      </c>
      <c r="P231" s="7" t="s">
        <v>71</v>
      </c>
      <c r="Q231" s="7" t="s">
        <v>71</v>
      </c>
      <c r="R231" s="7" t="s">
        <v>71</v>
      </c>
      <c r="S231" s="7" t="s">
        <v>71</v>
      </c>
      <c r="T231" t="s">
        <v>71</v>
      </c>
      <c r="U231" t="s">
        <v>107</v>
      </c>
      <c r="V231" t="s">
        <v>147</v>
      </c>
      <c r="W231" t="s">
        <v>193</v>
      </c>
      <c r="X231" t="s">
        <v>106</v>
      </c>
      <c r="Y231">
        <v>110347</v>
      </c>
      <c r="Z231">
        <v>2450548</v>
      </c>
      <c r="AA231">
        <v>2013</v>
      </c>
      <c r="AB231" t="s">
        <v>109</v>
      </c>
      <c r="AC231" t="s">
        <v>76</v>
      </c>
      <c r="AD231" t="s">
        <v>170</v>
      </c>
      <c r="AE231" t="s">
        <v>151</v>
      </c>
      <c r="AJ231" s="10"/>
      <c r="AS231" s="11"/>
      <c r="AU231" s="10"/>
      <c r="BD231" s="11"/>
    </row>
    <row r="232" spans="1:56" x14ac:dyDescent="0.2">
      <c r="A232" t="s">
        <v>87</v>
      </c>
      <c r="B232" t="s">
        <v>106</v>
      </c>
      <c r="C232" t="s">
        <v>146</v>
      </c>
      <c r="D232">
        <v>1</v>
      </c>
      <c r="E232" s="7">
        <v>-0.319148936170213</v>
      </c>
      <c r="F232" s="7">
        <v>0.17819148936170201</v>
      </c>
      <c r="G232" s="7">
        <f t="shared" si="8"/>
        <v>-0.67018617021276594</v>
      </c>
      <c r="H232" s="7">
        <f t="shared" si="9"/>
        <v>3.0106382978722923E-2</v>
      </c>
      <c r="I232" s="8">
        <v>7.3286109946945802E-2</v>
      </c>
      <c r="J232" t="s">
        <v>71</v>
      </c>
      <c r="K232" t="s">
        <v>71</v>
      </c>
      <c r="L232" t="s">
        <v>71</v>
      </c>
      <c r="M232" t="s">
        <v>71</v>
      </c>
      <c r="N232" t="s">
        <v>70</v>
      </c>
      <c r="O232">
        <v>23263486</v>
      </c>
      <c r="P232" s="7" t="s">
        <v>71</v>
      </c>
      <c r="Q232" s="7" t="s">
        <v>71</v>
      </c>
      <c r="R232" s="7" t="s">
        <v>71</v>
      </c>
      <c r="S232" s="7" t="s">
        <v>71</v>
      </c>
      <c r="T232" t="s">
        <v>71</v>
      </c>
      <c r="U232" t="s">
        <v>107</v>
      </c>
      <c r="V232" t="s">
        <v>147</v>
      </c>
      <c r="W232" t="s">
        <v>194</v>
      </c>
      <c r="X232" t="s">
        <v>106</v>
      </c>
      <c r="Y232">
        <v>110347</v>
      </c>
      <c r="Z232">
        <v>2450548</v>
      </c>
      <c r="AA232">
        <v>2013</v>
      </c>
      <c r="AB232" t="s">
        <v>109</v>
      </c>
      <c r="AC232" t="s">
        <v>76</v>
      </c>
      <c r="AD232" t="s">
        <v>170</v>
      </c>
      <c r="AE232" t="s">
        <v>151</v>
      </c>
      <c r="AJ232" s="10"/>
      <c r="AS232" s="11"/>
      <c r="AU232" s="10"/>
      <c r="BD232" s="11"/>
    </row>
    <row r="233" spans="1:56" x14ac:dyDescent="0.2">
      <c r="A233" t="s">
        <v>87</v>
      </c>
      <c r="B233" t="s">
        <v>106</v>
      </c>
      <c r="C233" t="s">
        <v>146</v>
      </c>
      <c r="D233">
        <v>1</v>
      </c>
      <c r="E233" s="7">
        <v>-0.39170506912442399</v>
      </c>
      <c r="F233" s="7">
        <v>0.27188940092165897</v>
      </c>
      <c r="G233" s="7">
        <f t="shared" si="8"/>
        <v>-0.92732718894009225</v>
      </c>
      <c r="H233" s="7">
        <f t="shared" si="9"/>
        <v>0.14119815668202756</v>
      </c>
      <c r="I233" s="8">
        <v>0.149675682559884</v>
      </c>
      <c r="J233" t="s">
        <v>71</v>
      </c>
      <c r="K233" t="s">
        <v>71</v>
      </c>
      <c r="L233" t="s">
        <v>71</v>
      </c>
      <c r="M233" t="s">
        <v>71</v>
      </c>
      <c r="N233" t="s">
        <v>70</v>
      </c>
      <c r="O233">
        <v>23263486</v>
      </c>
      <c r="P233" s="7" t="s">
        <v>71</v>
      </c>
      <c r="Q233" s="7" t="s">
        <v>71</v>
      </c>
      <c r="R233" s="7" t="s">
        <v>71</v>
      </c>
      <c r="S233" s="7" t="s">
        <v>71</v>
      </c>
      <c r="T233" t="s">
        <v>71</v>
      </c>
      <c r="U233" t="s">
        <v>107</v>
      </c>
      <c r="V233" t="s">
        <v>147</v>
      </c>
      <c r="W233" t="s">
        <v>195</v>
      </c>
      <c r="X233" t="s">
        <v>106</v>
      </c>
      <c r="Y233">
        <v>110347</v>
      </c>
      <c r="Z233">
        <v>2450548</v>
      </c>
      <c r="AA233">
        <v>2013</v>
      </c>
      <c r="AB233" t="s">
        <v>109</v>
      </c>
      <c r="AC233" t="s">
        <v>76</v>
      </c>
      <c r="AD233" t="s">
        <v>170</v>
      </c>
      <c r="AE233" t="s">
        <v>151</v>
      </c>
      <c r="AJ233" s="10"/>
      <c r="AS233" s="11"/>
      <c r="AU233" s="10"/>
      <c r="BD233" s="11"/>
    </row>
    <row r="234" spans="1:56" x14ac:dyDescent="0.2">
      <c r="A234" t="s">
        <v>87</v>
      </c>
      <c r="B234" t="s">
        <v>106</v>
      </c>
      <c r="C234" t="s">
        <v>146</v>
      </c>
      <c r="D234">
        <v>1</v>
      </c>
      <c r="E234" s="7">
        <v>-0.41666666666666702</v>
      </c>
      <c r="F234" s="7">
        <v>0.16666666666666699</v>
      </c>
      <c r="G234" s="7">
        <f t="shared" si="8"/>
        <v>-0.74500000000000099</v>
      </c>
      <c r="H234" s="7">
        <f t="shared" si="9"/>
        <v>-8.9999999999999747E-2</v>
      </c>
      <c r="I234" s="8">
        <v>1.2419330651552299E-2</v>
      </c>
      <c r="J234" t="s">
        <v>71</v>
      </c>
      <c r="K234" t="s">
        <v>71</v>
      </c>
      <c r="L234" t="s">
        <v>71</v>
      </c>
      <c r="M234" t="s">
        <v>71</v>
      </c>
      <c r="N234" t="s">
        <v>70</v>
      </c>
      <c r="O234">
        <v>23263486</v>
      </c>
      <c r="P234" s="7" t="s">
        <v>71</v>
      </c>
      <c r="Q234" s="7" t="s">
        <v>71</v>
      </c>
      <c r="R234" s="7" t="s">
        <v>71</v>
      </c>
      <c r="S234" s="7" t="s">
        <v>71</v>
      </c>
      <c r="T234" t="s">
        <v>71</v>
      </c>
      <c r="U234" t="s">
        <v>107</v>
      </c>
      <c r="V234" t="s">
        <v>147</v>
      </c>
      <c r="W234" t="s">
        <v>196</v>
      </c>
      <c r="X234" t="s">
        <v>106</v>
      </c>
      <c r="Y234">
        <v>110347</v>
      </c>
      <c r="Z234">
        <v>2450548</v>
      </c>
      <c r="AA234">
        <v>2013</v>
      </c>
      <c r="AB234" t="s">
        <v>109</v>
      </c>
      <c r="AC234" t="s">
        <v>76</v>
      </c>
      <c r="AD234" t="s">
        <v>170</v>
      </c>
      <c r="AE234" t="s">
        <v>151</v>
      </c>
      <c r="AJ234" s="10"/>
      <c r="AS234" s="11"/>
      <c r="AU234" s="10"/>
      <c r="BD234" s="11"/>
    </row>
    <row r="235" spans="1:56" x14ac:dyDescent="0.2">
      <c r="A235" t="s">
        <v>87</v>
      </c>
      <c r="B235" t="s">
        <v>106</v>
      </c>
      <c r="C235" t="s">
        <v>146</v>
      </c>
      <c r="D235">
        <v>1</v>
      </c>
      <c r="E235" s="7">
        <v>6.8376068376068397E-2</v>
      </c>
      <c r="F235" s="7">
        <v>0.170940170940171</v>
      </c>
      <c r="G235" s="7">
        <f t="shared" si="8"/>
        <v>-0.26837606837606848</v>
      </c>
      <c r="H235" s="7">
        <f t="shared" si="9"/>
        <v>0.40341880341880354</v>
      </c>
      <c r="I235" s="8">
        <v>0.68915651677935197</v>
      </c>
      <c r="J235" t="s">
        <v>71</v>
      </c>
      <c r="K235" t="s">
        <v>71</v>
      </c>
      <c r="L235" t="s">
        <v>71</v>
      </c>
      <c r="M235" t="s">
        <v>71</v>
      </c>
      <c r="N235" t="s">
        <v>70</v>
      </c>
      <c r="O235">
        <v>23263486</v>
      </c>
      <c r="P235" s="7" t="s">
        <v>71</v>
      </c>
      <c r="Q235" s="7" t="s">
        <v>71</v>
      </c>
      <c r="R235" s="7" t="s">
        <v>71</v>
      </c>
      <c r="S235" s="7" t="s">
        <v>71</v>
      </c>
      <c r="T235" t="s">
        <v>71</v>
      </c>
      <c r="U235" t="s">
        <v>107</v>
      </c>
      <c r="V235" t="s">
        <v>147</v>
      </c>
      <c r="W235" t="s">
        <v>197</v>
      </c>
      <c r="X235" t="s">
        <v>106</v>
      </c>
      <c r="Y235">
        <v>110347</v>
      </c>
      <c r="Z235">
        <v>2450548</v>
      </c>
      <c r="AA235">
        <v>2013</v>
      </c>
      <c r="AB235" t="s">
        <v>109</v>
      </c>
      <c r="AC235" t="s">
        <v>76</v>
      </c>
      <c r="AD235" t="s">
        <v>170</v>
      </c>
      <c r="AE235" t="s">
        <v>151</v>
      </c>
      <c r="AJ235" s="10"/>
      <c r="AS235" s="11"/>
      <c r="AU235" s="10"/>
      <c r="BD235" s="11"/>
    </row>
    <row r="236" spans="1:56" x14ac:dyDescent="0.2">
      <c r="A236" t="s">
        <v>87</v>
      </c>
      <c r="B236" t="s">
        <v>106</v>
      </c>
      <c r="C236" t="s">
        <v>146</v>
      </c>
      <c r="D236">
        <v>1</v>
      </c>
      <c r="E236" s="7">
        <v>-4.4999999999999998E-2</v>
      </c>
      <c r="F236" s="7">
        <v>0.27500000000000002</v>
      </c>
      <c r="G236" s="7">
        <f t="shared" si="8"/>
        <v>-0.5867500000000001</v>
      </c>
      <c r="H236" s="7">
        <f t="shared" si="9"/>
        <v>0.49400000000000005</v>
      </c>
      <c r="I236" s="8">
        <v>0.87001741649894604</v>
      </c>
      <c r="J236" t="s">
        <v>71</v>
      </c>
      <c r="K236" t="s">
        <v>71</v>
      </c>
      <c r="L236" t="s">
        <v>71</v>
      </c>
      <c r="M236" t="s">
        <v>71</v>
      </c>
      <c r="N236" t="s">
        <v>70</v>
      </c>
      <c r="O236">
        <v>23263486</v>
      </c>
      <c r="P236" s="7" t="s">
        <v>71</v>
      </c>
      <c r="Q236" s="7" t="s">
        <v>71</v>
      </c>
      <c r="R236" s="7" t="s">
        <v>71</v>
      </c>
      <c r="S236" s="7" t="s">
        <v>71</v>
      </c>
      <c r="T236" t="s">
        <v>71</v>
      </c>
      <c r="U236" t="s">
        <v>107</v>
      </c>
      <c r="V236" t="s">
        <v>147</v>
      </c>
      <c r="W236" t="s">
        <v>198</v>
      </c>
      <c r="X236" t="s">
        <v>106</v>
      </c>
      <c r="Y236">
        <v>110347</v>
      </c>
      <c r="Z236">
        <v>2450548</v>
      </c>
      <c r="AA236">
        <v>2013</v>
      </c>
      <c r="AB236" t="s">
        <v>109</v>
      </c>
      <c r="AC236" t="s">
        <v>76</v>
      </c>
      <c r="AD236" t="s">
        <v>170</v>
      </c>
      <c r="AE236" t="s">
        <v>151</v>
      </c>
      <c r="AJ236" s="10"/>
      <c r="AS236" s="11"/>
      <c r="AU236" s="10"/>
      <c r="BD236" s="11"/>
    </row>
    <row r="237" spans="1:56" x14ac:dyDescent="0.2">
      <c r="A237" t="s">
        <v>87</v>
      </c>
      <c r="B237" t="s">
        <v>106</v>
      </c>
      <c r="C237" t="s">
        <v>146</v>
      </c>
      <c r="D237">
        <v>1</v>
      </c>
      <c r="E237" s="7">
        <v>-0.31889763779527602</v>
      </c>
      <c r="F237" s="7">
        <v>0.208661417322835</v>
      </c>
      <c r="G237" s="7">
        <f t="shared" si="8"/>
        <v>-0.72996062992126098</v>
      </c>
      <c r="H237" s="7">
        <f t="shared" si="9"/>
        <v>9.0078740157480575E-2</v>
      </c>
      <c r="I237" s="8">
        <v>0.126437601681579</v>
      </c>
      <c r="J237" t="s">
        <v>71</v>
      </c>
      <c r="K237" t="s">
        <v>71</v>
      </c>
      <c r="L237" t="s">
        <v>71</v>
      </c>
      <c r="M237" t="s">
        <v>71</v>
      </c>
      <c r="N237" t="s">
        <v>70</v>
      </c>
      <c r="O237">
        <v>23263486</v>
      </c>
      <c r="P237" s="7" t="s">
        <v>71</v>
      </c>
      <c r="Q237" s="7" t="s">
        <v>71</v>
      </c>
      <c r="R237" s="7" t="s">
        <v>71</v>
      </c>
      <c r="S237" s="7" t="s">
        <v>71</v>
      </c>
      <c r="T237" t="s">
        <v>71</v>
      </c>
      <c r="U237" t="s">
        <v>107</v>
      </c>
      <c r="V237" t="s">
        <v>147</v>
      </c>
      <c r="W237" t="s">
        <v>199</v>
      </c>
      <c r="X237" t="s">
        <v>106</v>
      </c>
      <c r="Y237">
        <v>110347</v>
      </c>
      <c r="Z237">
        <v>2450548</v>
      </c>
      <c r="AA237">
        <v>2013</v>
      </c>
      <c r="AB237" t="s">
        <v>109</v>
      </c>
      <c r="AC237" t="s">
        <v>76</v>
      </c>
      <c r="AD237" t="s">
        <v>170</v>
      </c>
      <c r="AE237" t="s">
        <v>151</v>
      </c>
      <c r="AJ237" s="10"/>
      <c r="AS237" s="11"/>
      <c r="AU237" s="10"/>
      <c r="BD237" s="11"/>
    </row>
    <row r="238" spans="1:56" ht="17" thickBot="1" x14ac:dyDescent="0.25">
      <c r="A238" t="s">
        <v>87</v>
      </c>
      <c r="B238" t="s">
        <v>106</v>
      </c>
      <c r="C238" t="s">
        <v>146</v>
      </c>
      <c r="D238">
        <v>1</v>
      </c>
      <c r="E238" s="7">
        <v>-0.32508833922261499</v>
      </c>
      <c r="F238" s="7">
        <v>0.21201413427561799</v>
      </c>
      <c r="G238" s="7">
        <f t="shared" si="8"/>
        <v>-0.7427561837455825</v>
      </c>
      <c r="H238" s="7">
        <f t="shared" si="9"/>
        <v>9.0459363957596295E-2</v>
      </c>
      <c r="I238" s="8">
        <v>0.12519374558181401</v>
      </c>
      <c r="J238" t="s">
        <v>71</v>
      </c>
      <c r="K238" t="s">
        <v>71</v>
      </c>
      <c r="L238" t="s">
        <v>71</v>
      </c>
      <c r="M238" t="s">
        <v>71</v>
      </c>
      <c r="N238" t="s">
        <v>70</v>
      </c>
      <c r="O238">
        <v>23263486</v>
      </c>
      <c r="P238" s="7" t="s">
        <v>71</v>
      </c>
      <c r="Q238" s="7" t="s">
        <v>71</v>
      </c>
      <c r="R238" s="7" t="s">
        <v>71</v>
      </c>
      <c r="S238" s="7" t="s">
        <v>71</v>
      </c>
      <c r="T238" t="s">
        <v>71</v>
      </c>
      <c r="U238" t="s">
        <v>107</v>
      </c>
      <c r="V238" t="s">
        <v>147</v>
      </c>
      <c r="W238" t="s">
        <v>200</v>
      </c>
      <c r="X238" t="s">
        <v>106</v>
      </c>
      <c r="Y238">
        <v>110347</v>
      </c>
      <c r="Z238">
        <v>2450548</v>
      </c>
      <c r="AA238">
        <v>2013</v>
      </c>
      <c r="AB238" t="s">
        <v>109</v>
      </c>
      <c r="AC238" t="s">
        <v>76</v>
      </c>
      <c r="AD238" t="s">
        <v>170</v>
      </c>
      <c r="AE238" t="s">
        <v>151</v>
      </c>
      <c r="AJ238" s="13"/>
      <c r="AK238" s="14"/>
      <c r="AL238" s="14"/>
      <c r="AM238" s="14"/>
      <c r="AN238" s="14"/>
      <c r="AO238" s="14"/>
      <c r="AP238" s="14"/>
      <c r="AQ238" s="14"/>
      <c r="AR238" s="14"/>
      <c r="AS238" s="15"/>
      <c r="AU238" s="13"/>
      <c r="AV238" s="14"/>
      <c r="AW238" s="14"/>
      <c r="AX238" s="14"/>
      <c r="AY238" s="14"/>
      <c r="AZ238" s="14"/>
      <c r="BA238" s="14"/>
      <c r="BB238" s="14"/>
      <c r="BC238" s="14"/>
      <c r="BD238" s="15"/>
    </row>
    <row r="239" spans="1:56" x14ac:dyDescent="0.2">
      <c r="A239" t="s">
        <v>87</v>
      </c>
      <c r="B239" t="s">
        <v>106</v>
      </c>
      <c r="C239" t="s">
        <v>146</v>
      </c>
      <c r="D239">
        <v>1</v>
      </c>
      <c r="E239" s="7">
        <v>-0.26490066225165598</v>
      </c>
      <c r="F239" s="7">
        <v>0.17880794701986799</v>
      </c>
      <c r="G239" s="7">
        <f t="shared" si="8"/>
        <v>-0.61715231788079594</v>
      </c>
      <c r="H239" s="7">
        <f t="shared" si="9"/>
        <v>8.5562913907285265E-2</v>
      </c>
      <c r="I239" s="8">
        <v>0.13847831606682101</v>
      </c>
      <c r="J239" t="s">
        <v>71</v>
      </c>
      <c r="K239" t="s">
        <v>71</v>
      </c>
      <c r="L239" t="s">
        <v>71</v>
      </c>
      <c r="M239" t="s">
        <v>71</v>
      </c>
      <c r="N239" t="s">
        <v>70</v>
      </c>
      <c r="O239">
        <v>23263486</v>
      </c>
      <c r="P239" s="7" t="s">
        <v>71</v>
      </c>
      <c r="Q239" s="7" t="s">
        <v>71</v>
      </c>
      <c r="R239" s="7" t="s">
        <v>71</v>
      </c>
      <c r="S239" s="7" t="s">
        <v>71</v>
      </c>
      <c r="T239" t="s">
        <v>71</v>
      </c>
      <c r="U239" t="s">
        <v>107</v>
      </c>
      <c r="V239" t="s">
        <v>147</v>
      </c>
      <c r="W239" t="s">
        <v>201</v>
      </c>
      <c r="X239" t="s">
        <v>106</v>
      </c>
      <c r="Y239">
        <v>110347</v>
      </c>
      <c r="Z239">
        <v>2450548</v>
      </c>
      <c r="AA239">
        <v>2013</v>
      </c>
      <c r="AB239" t="s">
        <v>109</v>
      </c>
      <c r="AC239" t="s">
        <v>76</v>
      </c>
      <c r="AD239" t="s">
        <v>170</v>
      </c>
      <c r="AE239" t="s">
        <v>151</v>
      </c>
    </row>
    <row r="240" spans="1:56" x14ac:dyDescent="0.2">
      <c r="A240" t="s">
        <v>87</v>
      </c>
      <c r="B240" t="s">
        <v>106</v>
      </c>
      <c r="C240" t="s">
        <v>146</v>
      </c>
      <c r="D240">
        <v>1</v>
      </c>
      <c r="E240" s="7">
        <v>0.102409638554217</v>
      </c>
      <c r="F240" s="7">
        <v>0.15963855421686701</v>
      </c>
      <c r="G240" s="7">
        <f t="shared" si="8"/>
        <v>-0.21207831325301099</v>
      </c>
      <c r="H240" s="7">
        <f t="shared" si="9"/>
        <v>0.41530120481927635</v>
      </c>
      <c r="I240" s="8">
        <v>0.52119175355907399</v>
      </c>
      <c r="J240" t="s">
        <v>71</v>
      </c>
      <c r="K240" t="s">
        <v>71</v>
      </c>
      <c r="L240" t="s">
        <v>71</v>
      </c>
      <c r="M240" t="s">
        <v>71</v>
      </c>
      <c r="N240" t="s">
        <v>70</v>
      </c>
      <c r="O240">
        <v>23263486</v>
      </c>
      <c r="P240" s="7" t="s">
        <v>71</v>
      </c>
      <c r="Q240" s="7" t="s">
        <v>71</v>
      </c>
      <c r="R240" s="7" t="s">
        <v>71</v>
      </c>
      <c r="S240" s="7" t="s">
        <v>71</v>
      </c>
      <c r="T240" t="s">
        <v>71</v>
      </c>
      <c r="U240" t="s">
        <v>107</v>
      </c>
      <c r="V240" t="s">
        <v>147</v>
      </c>
      <c r="W240" t="s">
        <v>202</v>
      </c>
      <c r="X240" t="s">
        <v>106</v>
      </c>
      <c r="Y240">
        <v>110347</v>
      </c>
      <c r="Z240">
        <v>2450548</v>
      </c>
      <c r="AA240">
        <v>2013</v>
      </c>
      <c r="AB240" t="s">
        <v>109</v>
      </c>
      <c r="AC240" t="s">
        <v>76</v>
      </c>
      <c r="AD240" t="s">
        <v>170</v>
      </c>
      <c r="AE240" t="s">
        <v>151</v>
      </c>
    </row>
    <row r="241" spans="1:31" x14ac:dyDescent="0.2">
      <c r="A241" t="s">
        <v>87</v>
      </c>
      <c r="B241" t="s">
        <v>106</v>
      </c>
      <c r="C241" t="s">
        <v>146</v>
      </c>
      <c r="D241">
        <v>1</v>
      </c>
      <c r="E241" s="7">
        <v>-2.83114256825076E-2</v>
      </c>
      <c r="F241" s="7">
        <v>9.1001011122345807E-2</v>
      </c>
      <c r="G241" s="7">
        <f t="shared" si="8"/>
        <v>-0.20758341759352886</v>
      </c>
      <c r="H241" s="7">
        <f t="shared" si="9"/>
        <v>0.15005055611729018</v>
      </c>
      <c r="I241" s="8">
        <v>0.75571615457679298</v>
      </c>
      <c r="J241" t="s">
        <v>71</v>
      </c>
      <c r="K241" t="s">
        <v>71</v>
      </c>
      <c r="L241" t="s">
        <v>71</v>
      </c>
      <c r="M241" t="s">
        <v>71</v>
      </c>
      <c r="N241" t="s">
        <v>70</v>
      </c>
      <c r="O241">
        <v>23263486</v>
      </c>
      <c r="P241" s="7" t="s">
        <v>71</v>
      </c>
      <c r="Q241" s="7" t="s">
        <v>71</v>
      </c>
      <c r="R241" s="7" t="s">
        <v>71</v>
      </c>
      <c r="S241" s="7" t="s">
        <v>71</v>
      </c>
      <c r="T241" t="s">
        <v>71</v>
      </c>
      <c r="U241" t="s">
        <v>107</v>
      </c>
      <c r="V241" t="s">
        <v>147</v>
      </c>
      <c r="W241" t="s">
        <v>203</v>
      </c>
      <c r="X241" t="s">
        <v>106</v>
      </c>
      <c r="Y241">
        <v>110347</v>
      </c>
      <c r="Z241">
        <v>2450548</v>
      </c>
      <c r="AA241">
        <v>2013</v>
      </c>
      <c r="AB241" t="s">
        <v>109</v>
      </c>
      <c r="AC241" t="s">
        <v>76</v>
      </c>
      <c r="AD241" t="s">
        <v>170</v>
      </c>
      <c r="AE241" t="s">
        <v>151</v>
      </c>
    </row>
    <row r="242" spans="1:31" x14ac:dyDescent="0.2">
      <c r="A242" t="s">
        <v>87</v>
      </c>
      <c r="B242" t="s">
        <v>106</v>
      </c>
      <c r="C242" t="s">
        <v>146</v>
      </c>
      <c r="D242">
        <v>1</v>
      </c>
      <c r="E242" s="7">
        <v>-0.17352941176470599</v>
      </c>
      <c r="F242" s="7">
        <v>0.17352941176470599</v>
      </c>
      <c r="G242" s="7">
        <f t="shared" si="8"/>
        <v>-0.51538235294117674</v>
      </c>
      <c r="H242" s="7">
        <f t="shared" si="9"/>
        <v>0.16658823529411776</v>
      </c>
      <c r="I242" s="8">
        <v>0.31731050786291398</v>
      </c>
      <c r="J242" t="s">
        <v>71</v>
      </c>
      <c r="K242" t="s">
        <v>71</v>
      </c>
      <c r="L242" t="s">
        <v>71</v>
      </c>
      <c r="M242" t="s">
        <v>71</v>
      </c>
      <c r="N242" t="s">
        <v>70</v>
      </c>
      <c r="O242">
        <v>23263486</v>
      </c>
      <c r="P242" s="7" t="s">
        <v>71</v>
      </c>
      <c r="Q242" s="7" t="s">
        <v>71</v>
      </c>
      <c r="R242" s="7" t="s">
        <v>71</v>
      </c>
      <c r="S242" s="7" t="s">
        <v>71</v>
      </c>
      <c r="T242" t="s">
        <v>71</v>
      </c>
      <c r="U242" t="s">
        <v>107</v>
      </c>
      <c r="V242" t="s">
        <v>147</v>
      </c>
      <c r="W242" t="s">
        <v>204</v>
      </c>
      <c r="X242" t="s">
        <v>106</v>
      </c>
      <c r="Y242">
        <v>110347</v>
      </c>
      <c r="Z242">
        <v>2450548</v>
      </c>
      <c r="AA242">
        <v>2013</v>
      </c>
      <c r="AB242" t="s">
        <v>109</v>
      </c>
      <c r="AC242" t="s">
        <v>76</v>
      </c>
      <c r="AD242" t="s">
        <v>170</v>
      </c>
      <c r="AE242" t="s">
        <v>151</v>
      </c>
    </row>
    <row r="243" spans="1:31" x14ac:dyDescent="0.2">
      <c r="A243" t="s">
        <v>87</v>
      </c>
      <c r="B243" t="s">
        <v>106</v>
      </c>
      <c r="C243" t="s">
        <v>146</v>
      </c>
      <c r="D243">
        <v>1</v>
      </c>
      <c r="E243" s="7">
        <v>0.17220543806646499</v>
      </c>
      <c r="F243" s="7">
        <v>0.17220543806646499</v>
      </c>
      <c r="G243" s="7">
        <f t="shared" si="8"/>
        <v>-0.16703927492447102</v>
      </c>
      <c r="H243" s="7">
        <f t="shared" si="9"/>
        <v>0.50972809667673635</v>
      </c>
      <c r="I243" s="8">
        <v>0.31731050786291398</v>
      </c>
      <c r="J243" t="s">
        <v>71</v>
      </c>
      <c r="K243" t="s">
        <v>71</v>
      </c>
      <c r="L243" t="s">
        <v>71</v>
      </c>
      <c r="M243" t="s">
        <v>71</v>
      </c>
      <c r="N243" t="s">
        <v>70</v>
      </c>
      <c r="O243">
        <v>23263486</v>
      </c>
      <c r="P243" s="7" t="s">
        <v>71</v>
      </c>
      <c r="Q243" s="7" t="s">
        <v>71</v>
      </c>
      <c r="R243" s="7" t="s">
        <v>71</v>
      </c>
      <c r="S243" s="7" t="s">
        <v>71</v>
      </c>
      <c r="T243" t="s">
        <v>71</v>
      </c>
      <c r="U243" t="s">
        <v>107</v>
      </c>
      <c r="V243" t="s">
        <v>147</v>
      </c>
      <c r="W243" t="s">
        <v>205</v>
      </c>
      <c r="X243" t="s">
        <v>106</v>
      </c>
      <c r="Y243">
        <v>110347</v>
      </c>
      <c r="Z243">
        <v>2450548</v>
      </c>
      <c r="AA243">
        <v>2013</v>
      </c>
      <c r="AB243" t="s">
        <v>109</v>
      </c>
      <c r="AC243" t="s">
        <v>76</v>
      </c>
      <c r="AD243" t="s">
        <v>170</v>
      </c>
      <c r="AE243" t="s">
        <v>151</v>
      </c>
    </row>
    <row r="244" spans="1:31" x14ac:dyDescent="0.2">
      <c r="A244" t="s">
        <v>87</v>
      </c>
      <c r="B244" t="s">
        <v>106</v>
      </c>
      <c r="C244" t="s">
        <v>146</v>
      </c>
      <c r="D244">
        <v>1</v>
      </c>
      <c r="E244" s="7">
        <v>1.9230769230769201E-2</v>
      </c>
      <c r="F244" s="7">
        <v>0.17307692307692299</v>
      </c>
      <c r="G244" s="7">
        <f t="shared" si="8"/>
        <v>-0.32173076923076904</v>
      </c>
      <c r="H244" s="7">
        <f t="shared" si="9"/>
        <v>0.35846153846153828</v>
      </c>
      <c r="I244" s="8">
        <v>0.91152823790937698</v>
      </c>
      <c r="J244" t="s">
        <v>71</v>
      </c>
      <c r="K244" t="s">
        <v>71</v>
      </c>
      <c r="L244" t="s">
        <v>71</v>
      </c>
      <c r="M244" t="s">
        <v>71</v>
      </c>
      <c r="N244" t="s">
        <v>70</v>
      </c>
      <c r="O244">
        <v>23263486</v>
      </c>
      <c r="P244" s="7" t="s">
        <v>71</v>
      </c>
      <c r="Q244" s="7" t="s">
        <v>71</v>
      </c>
      <c r="R244" s="7" t="s">
        <v>71</v>
      </c>
      <c r="S244" s="7" t="s">
        <v>71</v>
      </c>
      <c r="T244" t="s">
        <v>71</v>
      </c>
      <c r="U244" t="s">
        <v>107</v>
      </c>
      <c r="V244" t="s">
        <v>147</v>
      </c>
      <c r="W244" t="s">
        <v>206</v>
      </c>
      <c r="X244" t="s">
        <v>106</v>
      </c>
      <c r="Y244">
        <v>110347</v>
      </c>
      <c r="Z244">
        <v>2450548</v>
      </c>
      <c r="AA244">
        <v>2013</v>
      </c>
      <c r="AB244" t="s">
        <v>109</v>
      </c>
      <c r="AC244" t="s">
        <v>76</v>
      </c>
      <c r="AD244" t="s">
        <v>170</v>
      </c>
      <c r="AE244" t="s">
        <v>151</v>
      </c>
    </row>
    <row r="245" spans="1:31" x14ac:dyDescent="0.2">
      <c r="A245" t="s">
        <v>87</v>
      </c>
      <c r="B245" t="s">
        <v>106</v>
      </c>
      <c r="C245" t="s">
        <v>146</v>
      </c>
      <c r="D245">
        <v>1</v>
      </c>
      <c r="E245" s="7">
        <v>-5.4131054131054103E-2</v>
      </c>
      <c r="F245" s="7">
        <v>0.20797720797720801</v>
      </c>
      <c r="G245" s="7">
        <f t="shared" si="8"/>
        <v>-0.46384615384615391</v>
      </c>
      <c r="H245" s="7">
        <f t="shared" si="9"/>
        <v>0.35350427350427355</v>
      </c>
      <c r="I245" s="8">
        <v>0.794652447772904</v>
      </c>
      <c r="J245" t="s">
        <v>71</v>
      </c>
      <c r="K245" t="s">
        <v>71</v>
      </c>
      <c r="L245" t="s">
        <v>71</v>
      </c>
      <c r="M245" t="s">
        <v>71</v>
      </c>
      <c r="N245" t="s">
        <v>70</v>
      </c>
      <c r="O245">
        <v>23263486</v>
      </c>
      <c r="P245" s="7" t="s">
        <v>71</v>
      </c>
      <c r="Q245" s="7" t="s">
        <v>71</v>
      </c>
      <c r="R245" s="7" t="s">
        <v>71</v>
      </c>
      <c r="S245" s="7" t="s">
        <v>71</v>
      </c>
      <c r="T245" t="s">
        <v>71</v>
      </c>
      <c r="U245" t="s">
        <v>107</v>
      </c>
      <c r="V245" t="s">
        <v>147</v>
      </c>
      <c r="W245" t="s">
        <v>207</v>
      </c>
      <c r="X245" t="s">
        <v>106</v>
      </c>
      <c r="Y245">
        <v>110347</v>
      </c>
      <c r="Z245">
        <v>2450548</v>
      </c>
      <c r="AA245">
        <v>2013</v>
      </c>
      <c r="AB245" t="s">
        <v>109</v>
      </c>
      <c r="AC245" t="s">
        <v>76</v>
      </c>
      <c r="AD245" t="s">
        <v>170</v>
      </c>
      <c r="AE245" t="s">
        <v>151</v>
      </c>
    </row>
    <row r="246" spans="1:31" x14ac:dyDescent="0.2">
      <c r="A246" t="s">
        <v>87</v>
      </c>
      <c r="B246" t="s">
        <v>106</v>
      </c>
      <c r="C246" t="s">
        <v>146</v>
      </c>
      <c r="D246">
        <v>1</v>
      </c>
      <c r="E246" s="7">
        <v>-9.375E-2</v>
      </c>
      <c r="F246" s="7">
        <v>0.28125</v>
      </c>
      <c r="G246" s="7">
        <f t="shared" si="8"/>
        <v>-0.64781250000000001</v>
      </c>
      <c r="H246" s="7">
        <f t="shared" si="9"/>
        <v>0.45750000000000002</v>
      </c>
      <c r="I246" s="8">
        <v>0.738882680363527</v>
      </c>
      <c r="J246" t="s">
        <v>71</v>
      </c>
      <c r="K246" t="s">
        <v>71</v>
      </c>
      <c r="L246" t="s">
        <v>71</v>
      </c>
      <c r="M246" t="s">
        <v>71</v>
      </c>
      <c r="N246" t="s">
        <v>70</v>
      </c>
      <c r="O246">
        <v>23263486</v>
      </c>
      <c r="P246" s="7" t="s">
        <v>71</v>
      </c>
      <c r="Q246" s="7" t="s">
        <v>71</v>
      </c>
      <c r="R246" s="7" t="s">
        <v>71</v>
      </c>
      <c r="S246" s="7" t="s">
        <v>71</v>
      </c>
      <c r="T246" t="s">
        <v>71</v>
      </c>
      <c r="U246" t="s">
        <v>107</v>
      </c>
      <c r="V246" t="s">
        <v>147</v>
      </c>
      <c r="W246" t="s">
        <v>208</v>
      </c>
      <c r="X246" t="s">
        <v>106</v>
      </c>
      <c r="Y246">
        <v>110347</v>
      </c>
      <c r="Z246">
        <v>2450548</v>
      </c>
      <c r="AA246">
        <v>2013</v>
      </c>
      <c r="AB246" t="s">
        <v>109</v>
      </c>
      <c r="AC246" t="s">
        <v>76</v>
      </c>
      <c r="AD246" t="s">
        <v>170</v>
      </c>
      <c r="AE246" t="s">
        <v>151</v>
      </c>
    </row>
    <row r="247" spans="1:31" x14ac:dyDescent="0.2">
      <c r="A247" t="s">
        <v>87</v>
      </c>
      <c r="B247" t="s">
        <v>106</v>
      </c>
      <c r="C247" t="s">
        <v>146</v>
      </c>
      <c r="D247">
        <v>1</v>
      </c>
      <c r="E247" s="7">
        <v>-0.21452145214521501</v>
      </c>
      <c r="F247" s="7">
        <v>0.198019801980198</v>
      </c>
      <c r="G247" s="7">
        <f t="shared" si="8"/>
        <v>-0.60462046204620501</v>
      </c>
      <c r="H247" s="7">
        <f t="shared" si="9"/>
        <v>0.17359735973597307</v>
      </c>
      <c r="I247" s="8">
        <v>0.27866049489924399</v>
      </c>
      <c r="J247" t="s">
        <v>71</v>
      </c>
      <c r="K247" t="s">
        <v>71</v>
      </c>
      <c r="L247" t="s">
        <v>71</v>
      </c>
      <c r="M247" t="s">
        <v>71</v>
      </c>
      <c r="N247" t="s">
        <v>70</v>
      </c>
      <c r="O247">
        <v>23263486</v>
      </c>
      <c r="P247" s="7" t="s">
        <v>71</v>
      </c>
      <c r="Q247" s="7" t="s">
        <v>71</v>
      </c>
      <c r="R247" s="7" t="s">
        <v>71</v>
      </c>
      <c r="S247" s="7" t="s">
        <v>71</v>
      </c>
      <c r="T247" t="s">
        <v>71</v>
      </c>
      <c r="U247" t="s">
        <v>107</v>
      </c>
      <c r="V247" t="s">
        <v>147</v>
      </c>
      <c r="W247" t="s">
        <v>209</v>
      </c>
      <c r="X247" t="s">
        <v>106</v>
      </c>
      <c r="Y247">
        <v>110347</v>
      </c>
      <c r="Z247">
        <v>2450548</v>
      </c>
      <c r="AA247">
        <v>2013</v>
      </c>
      <c r="AB247" t="s">
        <v>109</v>
      </c>
      <c r="AC247" t="s">
        <v>76</v>
      </c>
      <c r="AD247" t="s">
        <v>170</v>
      </c>
      <c r="AE247" t="s">
        <v>151</v>
      </c>
    </row>
    <row r="248" spans="1:31" x14ac:dyDescent="0.2">
      <c r="A248" t="s">
        <v>87</v>
      </c>
      <c r="B248" t="s">
        <v>106</v>
      </c>
      <c r="C248" t="s">
        <v>146</v>
      </c>
      <c r="D248">
        <v>1</v>
      </c>
      <c r="E248" s="7">
        <v>-7.5093867334167702E-2</v>
      </c>
      <c r="F248" s="7">
        <v>8.8861076345431805E-2</v>
      </c>
      <c r="G248" s="7">
        <f t="shared" si="8"/>
        <v>-0.25015018773466835</v>
      </c>
      <c r="H248" s="7">
        <f t="shared" si="9"/>
        <v>9.9073842302878634E-2</v>
      </c>
      <c r="I248" s="8">
        <v>0.39807152115029798</v>
      </c>
      <c r="J248" t="s">
        <v>71</v>
      </c>
      <c r="K248" t="s">
        <v>71</v>
      </c>
      <c r="L248" t="s">
        <v>71</v>
      </c>
      <c r="M248" t="s">
        <v>71</v>
      </c>
      <c r="N248" t="s">
        <v>70</v>
      </c>
      <c r="O248">
        <v>23263486</v>
      </c>
      <c r="P248" s="7" t="s">
        <v>71</v>
      </c>
      <c r="Q248" s="7" t="s">
        <v>71</v>
      </c>
      <c r="R248" s="7" t="s">
        <v>71</v>
      </c>
      <c r="S248" s="7" t="s">
        <v>71</v>
      </c>
      <c r="T248" t="s">
        <v>71</v>
      </c>
      <c r="U248" t="s">
        <v>107</v>
      </c>
      <c r="V248" t="s">
        <v>147</v>
      </c>
      <c r="W248" t="s">
        <v>210</v>
      </c>
      <c r="X248" t="s">
        <v>106</v>
      </c>
      <c r="Y248">
        <v>110347</v>
      </c>
      <c r="Z248">
        <v>2450548</v>
      </c>
      <c r="AA248">
        <v>2013</v>
      </c>
      <c r="AB248" t="s">
        <v>109</v>
      </c>
      <c r="AC248" t="s">
        <v>76</v>
      </c>
      <c r="AD248" t="s">
        <v>170</v>
      </c>
      <c r="AE248" t="s">
        <v>151</v>
      </c>
    </row>
    <row r="249" spans="1:31" x14ac:dyDescent="0.2">
      <c r="A249" t="s">
        <v>87</v>
      </c>
      <c r="B249" t="s">
        <v>106</v>
      </c>
      <c r="C249" t="s">
        <v>146</v>
      </c>
      <c r="D249">
        <v>1</v>
      </c>
      <c r="E249" s="7">
        <v>0.21513944223107601</v>
      </c>
      <c r="F249" s="7">
        <v>0.22310756972111601</v>
      </c>
      <c r="G249" s="7">
        <f t="shared" si="8"/>
        <v>-0.2243824701195225</v>
      </c>
      <c r="H249" s="7">
        <f t="shared" si="9"/>
        <v>0.65243027888446337</v>
      </c>
      <c r="I249" s="8">
        <v>0.33490270109947301</v>
      </c>
      <c r="J249" t="s">
        <v>71</v>
      </c>
      <c r="K249" t="s">
        <v>71</v>
      </c>
      <c r="L249" t="s">
        <v>71</v>
      </c>
      <c r="M249" t="s">
        <v>71</v>
      </c>
      <c r="N249" t="s">
        <v>70</v>
      </c>
      <c r="O249">
        <v>23263486</v>
      </c>
      <c r="P249" s="7" t="s">
        <v>71</v>
      </c>
      <c r="Q249" s="7" t="s">
        <v>71</v>
      </c>
      <c r="R249" s="7" t="s">
        <v>71</v>
      </c>
      <c r="S249" s="7" t="s">
        <v>71</v>
      </c>
      <c r="T249" t="s">
        <v>71</v>
      </c>
      <c r="U249" t="s">
        <v>107</v>
      </c>
      <c r="V249" t="s">
        <v>147</v>
      </c>
      <c r="W249" t="s">
        <v>211</v>
      </c>
      <c r="X249" t="s">
        <v>106</v>
      </c>
      <c r="Y249">
        <v>110347</v>
      </c>
      <c r="Z249">
        <v>2450548</v>
      </c>
      <c r="AA249">
        <v>2013</v>
      </c>
      <c r="AB249" t="s">
        <v>109</v>
      </c>
      <c r="AC249" t="s">
        <v>76</v>
      </c>
      <c r="AD249" t="s">
        <v>170</v>
      </c>
      <c r="AE249" t="s">
        <v>151</v>
      </c>
    </row>
    <row r="250" spans="1:31" x14ac:dyDescent="0.2">
      <c r="A250" t="s">
        <v>87</v>
      </c>
      <c r="B250" t="s">
        <v>106</v>
      </c>
      <c r="C250" t="s">
        <v>146</v>
      </c>
      <c r="D250">
        <v>1</v>
      </c>
      <c r="E250" s="7">
        <v>-0.49429657794676801</v>
      </c>
      <c r="F250" s="7">
        <v>0.20532319391635001</v>
      </c>
      <c r="G250" s="7">
        <f t="shared" si="8"/>
        <v>-0.89878326996197755</v>
      </c>
      <c r="H250" s="7">
        <f t="shared" si="9"/>
        <v>-9.1863117870721989E-2</v>
      </c>
      <c r="I250" s="8">
        <v>1.6066235699194301E-2</v>
      </c>
      <c r="J250" t="s">
        <v>71</v>
      </c>
      <c r="K250" t="s">
        <v>71</v>
      </c>
      <c r="L250" t="s">
        <v>71</v>
      </c>
      <c r="M250" t="s">
        <v>71</v>
      </c>
      <c r="N250" t="s">
        <v>70</v>
      </c>
      <c r="O250">
        <v>23263486</v>
      </c>
      <c r="P250" s="7" t="s">
        <v>71</v>
      </c>
      <c r="Q250" s="7" t="s">
        <v>71</v>
      </c>
      <c r="R250" s="7" t="s">
        <v>71</v>
      </c>
      <c r="S250" s="7" t="s">
        <v>71</v>
      </c>
      <c r="T250" t="s">
        <v>71</v>
      </c>
      <c r="U250" t="s">
        <v>107</v>
      </c>
      <c r="V250" t="s">
        <v>147</v>
      </c>
      <c r="W250" t="s">
        <v>212</v>
      </c>
      <c r="X250" t="s">
        <v>106</v>
      </c>
      <c r="Y250">
        <v>110347</v>
      </c>
      <c r="Z250">
        <v>2450548</v>
      </c>
      <c r="AA250">
        <v>2013</v>
      </c>
      <c r="AB250" t="s">
        <v>109</v>
      </c>
      <c r="AC250" t="s">
        <v>76</v>
      </c>
      <c r="AD250" t="s">
        <v>170</v>
      </c>
      <c r="AE250" t="s">
        <v>151</v>
      </c>
    </row>
    <row r="251" spans="1:31" x14ac:dyDescent="0.2">
      <c r="A251" t="s">
        <v>87</v>
      </c>
      <c r="B251" t="s">
        <v>106</v>
      </c>
      <c r="C251" t="s">
        <v>146</v>
      </c>
      <c r="D251">
        <v>1</v>
      </c>
      <c r="E251" s="7">
        <v>-0.45936395759717302</v>
      </c>
      <c r="F251" s="7">
        <v>0.204946996466431</v>
      </c>
      <c r="G251" s="7">
        <f t="shared" si="8"/>
        <v>-0.86310954063604206</v>
      </c>
      <c r="H251" s="7">
        <f t="shared" si="9"/>
        <v>-5.7667844522968248E-2</v>
      </c>
      <c r="I251" s="8">
        <v>2.50015155299197E-2</v>
      </c>
      <c r="J251" t="s">
        <v>71</v>
      </c>
      <c r="K251" t="s">
        <v>71</v>
      </c>
      <c r="L251" t="s">
        <v>71</v>
      </c>
      <c r="M251" t="s">
        <v>71</v>
      </c>
      <c r="N251" t="s">
        <v>70</v>
      </c>
      <c r="O251">
        <v>23263486</v>
      </c>
      <c r="P251" s="7" t="s">
        <v>71</v>
      </c>
      <c r="Q251" s="7" t="s">
        <v>71</v>
      </c>
      <c r="R251" s="7" t="s">
        <v>71</v>
      </c>
      <c r="S251" s="7" t="s">
        <v>71</v>
      </c>
      <c r="T251" t="s">
        <v>71</v>
      </c>
      <c r="U251" t="s">
        <v>107</v>
      </c>
      <c r="V251" t="s">
        <v>147</v>
      </c>
      <c r="W251" t="s">
        <v>213</v>
      </c>
      <c r="X251" t="s">
        <v>106</v>
      </c>
      <c r="Y251">
        <v>110347</v>
      </c>
      <c r="Z251">
        <v>2450548</v>
      </c>
      <c r="AA251">
        <v>2013</v>
      </c>
      <c r="AB251" t="s">
        <v>109</v>
      </c>
      <c r="AC251" t="s">
        <v>76</v>
      </c>
      <c r="AD251" t="s">
        <v>170</v>
      </c>
      <c r="AE251" t="s">
        <v>151</v>
      </c>
    </row>
    <row r="252" spans="1:31" x14ac:dyDescent="0.2">
      <c r="A252" t="s">
        <v>87</v>
      </c>
      <c r="B252" t="s">
        <v>106</v>
      </c>
      <c r="C252" t="s">
        <v>146</v>
      </c>
      <c r="D252">
        <v>1</v>
      </c>
      <c r="E252" s="7">
        <v>0.107579462102689</v>
      </c>
      <c r="F252" s="7">
        <v>0.117359413202934</v>
      </c>
      <c r="G252" s="7">
        <f t="shared" si="8"/>
        <v>-0.12361858190709098</v>
      </c>
      <c r="H252" s="7">
        <f t="shared" si="9"/>
        <v>0.33760391198043965</v>
      </c>
      <c r="I252" s="8">
        <v>0.35931733832957102</v>
      </c>
      <c r="J252" t="s">
        <v>71</v>
      </c>
      <c r="K252" t="s">
        <v>71</v>
      </c>
      <c r="L252" t="s">
        <v>71</v>
      </c>
      <c r="M252" t="s">
        <v>71</v>
      </c>
      <c r="N252" t="s">
        <v>70</v>
      </c>
      <c r="O252">
        <v>23263486</v>
      </c>
      <c r="P252" s="7" t="s">
        <v>71</v>
      </c>
      <c r="Q252" s="7" t="s">
        <v>71</v>
      </c>
      <c r="R252" s="7" t="s">
        <v>71</v>
      </c>
      <c r="S252" s="7" t="s">
        <v>71</v>
      </c>
      <c r="T252" t="s">
        <v>71</v>
      </c>
      <c r="U252" t="s">
        <v>107</v>
      </c>
      <c r="V252" t="s">
        <v>147</v>
      </c>
      <c r="W252" t="s">
        <v>214</v>
      </c>
      <c r="X252" t="s">
        <v>106</v>
      </c>
      <c r="Y252">
        <v>110347</v>
      </c>
      <c r="Z252">
        <v>2450548</v>
      </c>
      <c r="AA252">
        <v>2013</v>
      </c>
      <c r="AB252" t="s">
        <v>109</v>
      </c>
      <c r="AC252" t="s">
        <v>76</v>
      </c>
      <c r="AD252" t="s">
        <v>170</v>
      </c>
      <c r="AE252" t="s">
        <v>151</v>
      </c>
    </row>
    <row r="253" spans="1:31" x14ac:dyDescent="0.2">
      <c r="A253" t="s">
        <v>87</v>
      </c>
      <c r="B253" t="s">
        <v>106</v>
      </c>
      <c r="C253" t="s">
        <v>146</v>
      </c>
      <c r="D253">
        <v>1</v>
      </c>
      <c r="E253" s="7">
        <v>-1.76730486008836E-2</v>
      </c>
      <c r="F253" s="7">
        <v>0.22091310751104601</v>
      </c>
      <c r="G253" s="7">
        <f t="shared" si="8"/>
        <v>-0.45287187039764421</v>
      </c>
      <c r="H253" s="7">
        <f t="shared" si="9"/>
        <v>0.41531664212076658</v>
      </c>
      <c r="I253" s="8">
        <v>0.93623725597202501</v>
      </c>
      <c r="J253" t="s">
        <v>71</v>
      </c>
      <c r="K253" t="s">
        <v>71</v>
      </c>
      <c r="L253" t="s">
        <v>71</v>
      </c>
      <c r="M253" t="s">
        <v>71</v>
      </c>
      <c r="N253" t="s">
        <v>70</v>
      </c>
      <c r="O253">
        <v>23263486</v>
      </c>
      <c r="P253" s="7" t="s">
        <v>71</v>
      </c>
      <c r="Q253" s="7" t="s">
        <v>71</v>
      </c>
      <c r="R253" s="7" t="s">
        <v>71</v>
      </c>
      <c r="S253" s="7" t="s">
        <v>71</v>
      </c>
      <c r="T253" t="s">
        <v>71</v>
      </c>
      <c r="U253" t="s">
        <v>107</v>
      </c>
      <c r="V253" t="s">
        <v>147</v>
      </c>
      <c r="W253" t="s">
        <v>215</v>
      </c>
      <c r="X253" t="s">
        <v>106</v>
      </c>
      <c r="Y253">
        <v>110347</v>
      </c>
      <c r="Z253">
        <v>2450548</v>
      </c>
      <c r="AA253">
        <v>2013</v>
      </c>
      <c r="AB253" t="s">
        <v>109</v>
      </c>
      <c r="AC253" t="s">
        <v>76</v>
      </c>
      <c r="AD253" t="s">
        <v>170</v>
      </c>
      <c r="AE253" t="s">
        <v>151</v>
      </c>
    </row>
    <row r="254" spans="1:31" x14ac:dyDescent="0.2">
      <c r="A254" t="s">
        <v>87</v>
      </c>
      <c r="B254" t="s">
        <v>106</v>
      </c>
      <c r="C254" t="s">
        <v>146</v>
      </c>
      <c r="D254">
        <v>1</v>
      </c>
      <c r="E254" s="7">
        <v>-0.29554655870445301</v>
      </c>
      <c r="F254" s="7">
        <v>0.24696356275303599</v>
      </c>
      <c r="G254" s="7">
        <f t="shared" si="8"/>
        <v>-0.78206477732793389</v>
      </c>
      <c r="H254" s="7">
        <f t="shared" si="9"/>
        <v>0.18850202429149754</v>
      </c>
      <c r="I254" s="8">
        <v>0.23141519757707699</v>
      </c>
      <c r="J254" t="s">
        <v>71</v>
      </c>
      <c r="K254" t="s">
        <v>71</v>
      </c>
      <c r="L254" t="s">
        <v>71</v>
      </c>
      <c r="M254" t="s">
        <v>71</v>
      </c>
      <c r="N254" t="s">
        <v>70</v>
      </c>
      <c r="O254">
        <v>23263486</v>
      </c>
      <c r="P254" s="7" t="s">
        <v>71</v>
      </c>
      <c r="Q254" s="7" t="s">
        <v>71</v>
      </c>
      <c r="R254" s="7" t="s">
        <v>71</v>
      </c>
      <c r="S254" s="7" t="s">
        <v>71</v>
      </c>
      <c r="T254" t="s">
        <v>71</v>
      </c>
      <c r="U254" t="s">
        <v>107</v>
      </c>
      <c r="V254" t="s">
        <v>147</v>
      </c>
      <c r="W254" t="s">
        <v>216</v>
      </c>
      <c r="X254" t="s">
        <v>106</v>
      </c>
      <c r="Y254">
        <v>110347</v>
      </c>
      <c r="Z254">
        <v>2450548</v>
      </c>
      <c r="AA254">
        <v>2013</v>
      </c>
      <c r="AB254" t="s">
        <v>109</v>
      </c>
      <c r="AC254" t="s">
        <v>76</v>
      </c>
      <c r="AD254" t="s">
        <v>170</v>
      </c>
      <c r="AE254" t="s">
        <v>151</v>
      </c>
    </row>
    <row r="255" spans="1:31" x14ac:dyDescent="0.2">
      <c r="A255" t="s">
        <v>87</v>
      </c>
      <c r="B255" t="s">
        <v>106</v>
      </c>
      <c r="C255" t="s">
        <v>146</v>
      </c>
      <c r="D255">
        <v>1</v>
      </c>
      <c r="E255" s="7">
        <v>8.2077051926298106E-2</v>
      </c>
      <c r="F255" s="7">
        <v>0.12227805695142401</v>
      </c>
      <c r="G255" s="7">
        <f t="shared" si="8"/>
        <v>-0.15881072026800719</v>
      </c>
      <c r="H255" s="7">
        <f t="shared" si="9"/>
        <v>0.32174204355108915</v>
      </c>
      <c r="I255" s="8">
        <v>0.50207218770817397</v>
      </c>
      <c r="J255" t="s">
        <v>71</v>
      </c>
      <c r="K255" t="s">
        <v>71</v>
      </c>
      <c r="L255" t="s">
        <v>71</v>
      </c>
      <c r="M255" t="s">
        <v>71</v>
      </c>
      <c r="N255" t="s">
        <v>70</v>
      </c>
      <c r="O255">
        <v>23263486</v>
      </c>
      <c r="P255" s="7" t="s">
        <v>71</v>
      </c>
      <c r="Q255" s="7" t="s">
        <v>71</v>
      </c>
      <c r="R255" s="7" t="s">
        <v>71</v>
      </c>
      <c r="S255" s="7" t="s">
        <v>71</v>
      </c>
      <c r="T255" t="s">
        <v>71</v>
      </c>
      <c r="U255" t="s">
        <v>107</v>
      </c>
      <c r="V255" t="s">
        <v>147</v>
      </c>
      <c r="W255" t="s">
        <v>217</v>
      </c>
      <c r="X255" t="s">
        <v>106</v>
      </c>
      <c r="Y255">
        <v>110347</v>
      </c>
      <c r="Z255">
        <v>2450548</v>
      </c>
      <c r="AA255">
        <v>2013</v>
      </c>
      <c r="AB255" t="s">
        <v>109</v>
      </c>
      <c r="AC255" t="s">
        <v>76</v>
      </c>
      <c r="AD255" t="s">
        <v>170</v>
      </c>
      <c r="AE255" t="s">
        <v>151</v>
      </c>
    </row>
    <row r="256" spans="1:31" x14ac:dyDescent="0.2">
      <c r="A256" t="s">
        <v>87</v>
      </c>
      <c r="B256" t="s">
        <v>106</v>
      </c>
      <c r="C256" t="s">
        <v>146</v>
      </c>
      <c r="D256">
        <v>1</v>
      </c>
      <c r="E256" s="7">
        <v>-0.44761904761904803</v>
      </c>
      <c r="F256" s="7">
        <v>0.25238095238095198</v>
      </c>
      <c r="G256" s="7">
        <f t="shared" si="8"/>
        <v>-0.94480952380952343</v>
      </c>
      <c r="H256" s="7">
        <f t="shared" si="9"/>
        <v>4.7047619047617839E-2</v>
      </c>
      <c r="I256" s="8">
        <v>7.6131836259571095E-2</v>
      </c>
      <c r="J256" t="s">
        <v>71</v>
      </c>
      <c r="K256" t="s">
        <v>71</v>
      </c>
      <c r="L256" t="s">
        <v>71</v>
      </c>
      <c r="M256" t="s">
        <v>71</v>
      </c>
      <c r="N256" t="s">
        <v>70</v>
      </c>
      <c r="O256">
        <v>23263486</v>
      </c>
      <c r="P256" s="7" t="s">
        <v>71</v>
      </c>
      <c r="Q256" s="7" t="s">
        <v>71</v>
      </c>
      <c r="R256" s="7" t="s">
        <v>71</v>
      </c>
      <c r="S256" s="7" t="s">
        <v>71</v>
      </c>
      <c r="T256" t="s">
        <v>71</v>
      </c>
      <c r="U256" t="s">
        <v>107</v>
      </c>
      <c r="V256" t="s">
        <v>147</v>
      </c>
      <c r="W256" t="s">
        <v>218</v>
      </c>
      <c r="X256" t="s">
        <v>106</v>
      </c>
      <c r="Y256">
        <v>110347</v>
      </c>
      <c r="Z256">
        <v>2450548</v>
      </c>
      <c r="AA256">
        <v>2013</v>
      </c>
      <c r="AB256" t="s">
        <v>109</v>
      </c>
      <c r="AC256" t="s">
        <v>76</v>
      </c>
      <c r="AD256" t="s">
        <v>170</v>
      </c>
      <c r="AE256" t="s">
        <v>151</v>
      </c>
    </row>
    <row r="257" spans="1:31" x14ac:dyDescent="0.2">
      <c r="A257" t="s">
        <v>87</v>
      </c>
      <c r="B257" t="s">
        <v>106</v>
      </c>
      <c r="C257" t="s">
        <v>146</v>
      </c>
      <c r="D257">
        <v>1</v>
      </c>
      <c r="E257" s="7">
        <v>-0.118980169971671</v>
      </c>
      <c r="F257" s="7">
        <v>0.17847025495750701</v>
      </c>
      <c r="G257" s="7">
        <f t="shared" si="8"/>
        <v>-0.47056657223795978</v>
      </c>
      <c r="H257" s="7">
        <f t="shared" si="9"/>
        <v>0.23082152974504277</v>
      </c>
      <c r="I257" s="8">
        <v>0.50498507509384605</v>
      </c>
      <c r="J257" t="s">
        <v>71</v>
      </c>
      <c r="K257" t="s">
        <v>71</v>
      </c>
      <c r="L257" t="s">
        <v>71</v>
      </c>
      <c r="M257" t="s">
        <v>71</v>
      </c>
      <c r="N257" t="s">
        <v>70</v>
      </c>
      <c r="O257">
        <v>23263486</v>
      </c>
      <c r="P257" s="7" t="s">
        <v>71</v>
      </c>
      <c r="Q257" s="7" t="s">
        <v>71</v>
      </c>
      <c r="R257" s="7" t="s">
        <v>71</v>
      </c>
      <c r="S257" s="7" t="s">
        <v>71</v>
      </c>
      <c r="T257" t="s">
        <v>71</v>
      </c>
      <c r="U257" t="s">
        <v>107</v>
      </c>
      <c r="V257" t="s">
        <v>147</v>
      </c>
      <c r="W257" t="s">
        <v>219</v>
      </c>
      <c r="X257" t="s">
        <v>106</v>
      </c>
      <c r="Y257">
        <v>110347</v>
      </c>
      <c r="Z257">
        <v>2450548</v>
      </c>
      <c r="AA257">
        <v>2013</v>
      </c>
      <c r="AB257" t="s">
        <v>109</v>
      </c>
      <c r="AC257" t="s">
        <v>76</v>
      </c>
      <c r="AD257" t="s">
        <v>170</v>
      </c>
      <c r="AE257" t="s">
        <v>151</v>
      </c>
    </row>
    <row r="258" spans="1:31" x14ac:dyDescent="0.2">
      <c r="A258" t="s">
        <v>87</v>
      </c>
      <c r="B258" t="s">
        <v>106</v>
      </c>
      <c r="C258" t="s">
        <v>146</v>
      </c>
      <c r="D258">
        <v>1</v>
      </c>
      <c r="E258" s="7">
        <v>7.9331941544885196E-2</v>
      </c>
      <c r="F258" s="7">
        <v>0.11482254697286</v>
      </c>
      <c r="G258" s="7">
        <f t="shared" si="8"/>
        <v>-0.14686847599164898</v>
      </c>
      <c r="H258" s="7">
        <f t="shared" si="9"/>
        <v>0.30438413361169081</v>
      </c>
      <c r="I258" s="8">
        <v>0.48962267277197702</v>
      </c>
      <c r="J258" t="s">
        <v>71</v>
      </c>
      <c r="K258" t="s">
        <v>71</v>
      </c>
      <c r="L258" t="s">
        <v>71</v>
      </c>
      <c r="M258" t="s">
        <v>71</v>
      </c>
      <c r="N258" t="s">
        <v>70</v>
      </c>
      <c r="O258">
        <v>23263486</v>
      </c>
      <c r="P258" s="7" t="s">
        <v>71</v>
      </c>
      <c r="Q258" s="7" t="s">
        <v>71</v>
      </c>
      <c r="R258" s="7" t="s">
        <v>71</v>
      </c>
      <c r="S258" s="7" t="s">
        <v>71</v>
      </c>
      <c r="T258" t="s">
        <v>71</v>
      </c>
      <c r="U258" t="s">
        <v>107</v>
      </c>
      <c r="V258" t="s">
        <v>147</v>
      </c>
      <c r="W258" t="s">
        <v>220</v>
      </c>
      <c r="X258" t="s">
        <v>106</v>
      </c>
      <c r="Y258">
        <v>110347</v>
      </c>
      <c r="Z258">
        <v>2450548</v>
      </c>
      <c r="AA258">
        <v>2013</v>
      </c>
      <c r="AB258" t="s">
        <v>109</v>
      </c>
      <c r="AC258" t="s">
        <v>76</v>
      </c>
      <c r="AD258" t="s">
        <v>170</v>
      </c>
      <c r="AE258" t="s">
        <v>151</v>
      </c>
    </row>
    <row r="259" spans="1:31" x14ac:dyDescent="0.2">
      <c r="A259" t="s">
        <v>87</v>
      </c>
      <c r="B259" t="s">
        <v>106</v>
      </c>
      <c r="C259" t="s">
        <v>146</v>
      </c>
      <c r="D259">
        <v>1</v>
      </c>
      <c r="E259" s="7">
        <v>-7.2072072072072099E-2</v>
      </c>
      <c r="F259" s="7">
        <v>0.25675675675675702</v>
      </c>
      <c r="G259" s="7">
        <f t="shared" si="8"/>
        <v>-0.57788288288288348</v>
      </c>
      <c r="H259" s="7">
        <f t="shared" si="9"/>
        <v>0.43117117117117165</v>
      </c>
      <c r="I259" s="8">
        <v>0.778939163028047</v>
      </c>
      <c r="J259" t="s">
        <v>71</v>
      </c>
      <c r="K259" t="s">
        <v>71</v>
      </c>
      <c r="L259" t="s">
        <v>71</v>
      </c>
      <c r="M259" t="s">
        <v>71</v>
      </c>
      <c r="N259" t="s">
        <v>70</v>
      </c>
      <c r="O259">
        <v>23263486</v>
      </c>
      <c r="P259" s="7" t="s">
        <v>71</v>
      </c>
      <c r="Q259" s="7" t="s">
        <v>71</v>
      </c>
      <c r="R259" s="7" t="s">
        <v>71</v>
      </c>
      <c r="S259" s="7" t="s">
        <v>71</v>
      </c>
      <c r="T259" t="s">
        <v>71</v>
      </c>
      <c r="U259" t="s">
        <v>107</v>
      </c>
      <c r="V259" t="s">
        <v>147</v>
      </c>
      <c r="W259" t="s">
        <v>221</v>
      </c>
      <c r="X259" t="s">
        <v>106</v>
      </c>
      <c r="Y259">
        <v>110347</v>
      </c>
      <c r="Z259">
        <v>2450548</v>
      </c>
      <c r="AA259">
        <v>2013</v>
      </c>
      <c r="AB259" t="s">
        <v>109</v>
      </c>
      <c r="AC259" t="s">
        <v>76</v>
      </c>
      <c r="AD259" t="s">
        <v>170</v>
      </c>
      <c r="AE259" t="s">
        <v>151</v>
      </c>
    </row>
    <row r="260" spans="1:31" x14ac:dyDescent="0.2">
      <c r="A260" t="s">
        <v>87</v>
      </c>
      <c r="B260" t="s">
        <v>106</v>
      </c>
      <c r="C260" t="s">
        <v>146</v>
      </c>
      <c r="D260">
        <v>1</v>
      </c>
      <c r="E260" s="7">
        <v>-0.10105580693816001</v>
      </c>
      <c r="F260" s="7">
        <v>0.19607843137254899</v>
      </c>
      <c r="G260" s="7">
        <f t="shared" si="8"/>
        <v>-0.48733031674208155</v>
      </c>
      <c r="H260" s="7">
        <f t="shared" si="9"/>
        <v>0.28325791855203597</v>
      </c>
      <c r="I260" s="8">
        <v>0.60628428093132802</v>
      </c>
      <c r="J260" t="s">
        <v>71</v>
      </c>
      <c r="K260" t="s">
        <v>71</v>
      </c>
      <c r="L260" t="s">
        <v>71</v>
      </c>
      <c r="M260" t="s">
        <v>71</v>
      </c>
      <c r="N260" t="s">
        <v>70</v>
      </c>
      <c r="O260">
        <v>23263486</v>
      </c>
      <c r="P260" s="7" t="s">
        <v>71</v>
      </c>
      <c r="Q260" s="7" t="s">
        <v>71</v>
      </c>
      <c r="R260" s="7" t="s">
        <v>71</v>
      </c>
      <c r="S260" s="7" t="s">
        <v>71</v>
      </c>
      <c r="T260" t="s">
        <v>71</v>
      </c>
      <c r="U260" t="s">
        <v>107</v>
      </c>
      <c r="V260" t="s">
        <v>147</v>
      </c>
      <c r="W260" t="s">
        <v>222</v>
      </c>
      <c r="X260" t="s">
        <v>106</v>
      </c>
      <c r="Y260">
        <v>110347</v>
      </c>
      <c r="Z260">
        <v>2450548</v>
      </c>
      <c r="AA260">
        <v>2013</v>
      </c>
      <c r="AB260" t="s">
        <v>109</v>
      </c>
      <c r="AC260" t="s">
        <v>76</v>
      </c>
      <c r="AD260" t="s">
        <v>170</v>
      </c>
      <c r="AE260" t="s">
        <v>151</v>
      </c>
    </row>
    <row r="261" spans="1:31" x14ac:dyDescent="0.2">
      <c r="A261" t="s">
        <v>87</v>
      </c>
      <c r="B261" t="s">
        <v>106</v>
      </c>
      <c r="C261" t="s">
        <v>146</v>
      </c>
      <c r="D261">
        <v>1</v>
      </c>
      <c r="E261" s="7">
        <v>6.08519269776876E-3</v>
      </c>
      <c r="F261" s="7">
        <v>0.127789046653144</v>
      </c>
      <c r="G261" s="7">
        <f t="shared" si="8"/>
        <v>-0.24565922920892491</v>
      </c>
      <c r="H261" s="7">
        <f t="shared" si="9"/>
        <v>0.25655172413793098</v>
      </c>
      <c r="I261" s="8">
        <v>0.96201985144441504</v>
      </c>
      <c r="J261" t="s">
        <v>71</v>
      </c>
      <c r="K261" t="s">
        <v>71</v>
      </c>
      <c r="L261" t="s">
        <v>71</v>
      </c>
      <c r="M261" t="s">
        <v>71</v>
      </c>
      <c r="N261" t="s">
        <v>70</v>
      </c>
      <c r="O261">
        <v>23263486</v>
      </c>
      <c r="P261" s="7" t="s">
        <v>71</v>
      </c>
      <c r="Q261" s="7" t="s">
        <v>71</v>
      </c>
      <c r="R261" s="7" t="s">
        <v>71</v>
      </c>
      <c r="S261" s="7" t="s">
        <v>71</v>
      </c>
      <c r="T261" t="s">
        <v>71</v>
      </c>
      <c r="U261" t="s">
        <v>107</v>
      </c>
      <c r="V261" t="s">
        <v>147</v>
      </c>
      <c r="W261" t="s">
        <v>223</v>
      </c>
      <c r="X261" t="s">
        <v>106</v>
      </c>
      <c r="Y261">
        <v>110347</v>
      </c>
      <c r="Z261">
        <v>2450548</v>
      </c>
      <c r="AA261">
        <v>2013</v>
      </c>
      <c r="AB261" t="s">
        <v>109</v>
      </c>
      <c r="AC261" t="s">
        <v>76</v>
      </c>
      <c r="AD261" t="s">
        <v>170</v>
      </c>
      <c r="AE261" t="s">
        <v>151</v>
      </c>
    </row>
    <row r="262" spans="1:31" x14ac:dyDescent="0.2">
      <c r="A262" t="s">
        <v>87</v>
      </c>
      <c r="B262" t="s">
        <v>106</v>
      </c>
      <c r="C262" t="s">
        <v>146</v>
      </c>
      <c r="D262">
        <v>1</v>
      </c>
      <c r="E262" s="7">
        <v>-5.70342205323194E-2</v>
      </c>
      <c r="F262" s="7">
        <v>0.212927756653992</v>
      </c>
      <c r="G262" s="7">
        <f t="shared" si="8"/>
        <v>-0.47650190114068358</v>
      </c>
      <c r="H262" s="7">
        <f t="shared" si="9"/>
        <v>0.36030418250950491</v>
      </c>
      <c r="I262" s="8">
        <v>0.78880928359961899</v>
      </c>
      <c r="J262" t="s">
        <v>71</v>
      </c>
      <c r="K262" t="s">
        <v>71</v>
      </c>
      <c r="L262" t="s">
        <v>71</v>
      </c>
      <c r="M262" t="s">
        <v>71</v>
      </c>
      <c r="N262" t="s">
        <v>70</v>
      </c>
      <c r="O262">
        <v>23263486</v>
      </c>
      <c r="P262" s="7" t="s">
        <v>71</v>
      </c>
      <c r="Q262" s="7" t="s">
        <v>71</v>
      </c>
      <c r="R262" s="7" t="s">
        <v>71</v>
      </c>
      <c r="S262" s="7" t="s">
        <v>71</v>
      </c>
      <c r="T262" t="s">
        <v>71</v>
      </c>
      <c r="U262" t="s">
        <v>107</v>
      </c>
      <c r="V262" t="s">
        <v>147</v>
      </c>
      <c r="W262" t="s">
        <v>224</v>
      </c>
      <c r="X262" t="s">
        <v>106</v>
      </c>
      <c r="Y262">
        <v>110347</v>
      </c>
      <c r="Z262">
        <v>2450548</v>
      </c>
      <c r="AA262">
        <v>2013</v>
      </c>
      <c r="AB262" t="s">
        <v>109</v>
      </c>
      <c r="AC262" t="s">
        <v>76</v>
      </c>
      <c r="AD262" t="s">
        <v>170</v>
      </c>
      <c r="AE262" t="s">
        <v>151</v>
      </c>
    </row>
    <row r="263" spans="1:31" x14ac:dyDescent="0.2">
      <c r="A263" t="s">
        <v>87</v>
      </c>
      <c r="B263" t="s">
        <v>106</v>
      </c>
      <c r="C263" t="s">
        <v>146</v>
      </c>
      <c r="D263">
        <v>1</v>
      </c>
      <c r="E263" s="7">
        <v>-0.32487309644670098</v>
      </c>
      <c r="F263" s="7">
        <v>0.30964467005076102</v>
      </c>
      <c r="G263" s="7">
        <f t="shared" si="8"/>
        <v>-0.93487309644670025</v>
      </c>
      <c r="H263" s="7">
        <f t="shared" si="9"/>
        <v>0.28203045685279066</v>
      </c>
      <c r="I263" s="8">
        <v>0.29409513089606099</v>
      </c>
      <c r="J263" t="s">
        <v>71</v>
      </c>
      <c r="K263" t="s">
        <v>71</v>
      </c>
      <c r="L263" t="s">
        <v>71</v>
      </c>
      <c r="M263" t="s">
        <v>71</v>
      </c>
      <c r="N263" t="s">
        <v>70</v>
      </c>
      <c r="O263">
        <v>23263486</v>
      </c>
      <c r="P263" s="7" t="s">
        <v>71</v>
      </c>
      <c r="Q263" s="7" t="s">
        <v>71</v>
      </c>
      <c r="R263" s="7" t="s">
        <v>71</v>
      </c>
      <c r="S263" s="7" t="s">
        <v>71</v>
      </c>
      <c r="T263" t="s">
        <v>71</v>
      </c>
      <c r="U263" t="s">
        <v>107</v>
      </c>
      <c r="V263" t="s">
        <v>147</v>
      </c>
      <c r="W263" t="s">
        <v>225</v>
      </c>
      <c r="X263" t="s">
        <v>106</v>
      </c>
      <c r="Y263">
        <v>110347</v>
      </c>
      <c r="Z263">
        <v>2450548</v>
      </c>
      <c r="AA263">
        <v>2013</v>
      </c>
      <c r="AB263" t="s">
        <v>109</v>
      </c>
      <c r="AC263" t="s">
        <v>76</v>
      </c>
      <c r="AD263" t="s">
        <v>170</v>
      </c>
      <c r="AE263" t="s">
        <v>151</v>
      </c>
    </row>
    <row r="264" spans="1:31" x14ac:dyDescent="0.2">
      <c r="A264" t="s">
        <v>87</v>
      </c>
      <c r="B264" t="s">
        <v>106</v>
      </c>
      <c r="C264" t="s">
        <v>146</v>
      </c>
      <c r="D264">
        <v>1</v>
      </c>
      <c r="E264" s="7">
        <v>-0.53231939163498099</v>
      </c>
      <c r="F264" s="7">
        <v>0.26615969581748999</v>
      </c>
      <c r="G264" s="7">
        <f t="shared" si="8"/>
        <v>-1.0566539923954363</v>
      </c>
      <c r="H264" s="7">
        <f t="shared" si="9"/>
        <v>-1.0646387832700555E-2</v>
      </c>
      <c r="I264" s="8">
        <v>4.5500263896358403E-2</v>
      </c>
      <c r="J264" t="s">
        <v>71</v>
      </c>
      <c r="K264" t="s">
        <v>71</v>
      </c>
      <c r="L264" t="s">
        <v>71</v>
      </c>
      <c r="M264" t="s">
        <v>71</v>
      </c>
      <c r="N264" t="s">
        <v>70</v>
      </c>
      <c r="O264">
        <v>23263486</v>
      </c>
      <c r="P264" s="7" t="s">
        <v>71</v>
      </c>
      <c r="Q264" s="7" t="s">
        <v>71</v>
      </c>
      <c r="R264" s="7" t="s">
        <v>71</v>
      </c>
      <c r="S264" s="7" t="s">
        <v>71</v>
      </c>
      <c r="T264" t="s">
        <v>71</v>
      </c>
      <c r="U264" t="s">
        <v>107</v>
      </c>
      <c r="V264" t="s">
        <v>147</v>
      </c>
      <c r="W264" t="s">
        <v>226</v>
      </c>
      <c r="X264" t="s">
        <v>106</v>
      </c>
      <c r="Y264">
        <v>110347</v>
      </c>
      <c r="Z264">
        <v>2450548</v>
      </c>
      <c r="AA264">
        <v>2013</v>
      </c>
      <c r="AB264" t="s">
        <v>109</v>
      </c>
      <c r="AC264" t="s">
        <v>76</v>
      </c>
      <c r="AD264" t="s">
        <v>170</v>
      </c>
      <c r="AE264" t="s">
        <v>151</v>
      </c>
    </row>
    <row r="265" spans="1:31" x14ac:dyDescent="0.2">
      <c r="A265" t="s">
        <v>87</v>
      </c>
      <c r="B265" t="s">
        <v>106</v>
      </c>
      <c r="C265" t="s">
        <v>146</v>
      </c>
      <c r="D265">
        <v>1</v>
      </c>
      <c r="E265" s="7">
        <v>-0.124293785310734</v>
      </c>
      <c r="F265" s="7">
        <v>6.7796610169491497E-2</v>
      </c>
      <c r="G265" s="7">
        <f t="shared" si="8"/>
        <v>-0.25785310734463224</v>
      </c>
      <c r="H265" s="7">
        <f t="shared" si="9"/>
        <v>8.5875706214693232E-3</v>
      </c>
      <c r="I265" s="8">
        <v>6.67530151696345E-2</v>
      </c>
      <c r="J265" t="s">
        <v>71</v>
      </c>
      <c r="K265" t="s">
        <v>71</v>
      </c>
      <c r="L265" t="s">
        <v>71</v>
      </c>
      <c r="M265" t="s">
        <v>71</v>
      </c>
      <c r="N265" t="s">
        <v>70</v>
      </c>
      <c r="O265">
        <v>23263486</v>
      </c>
      <c r="P265" s="7" t="s">
        <v>71</v>
      </c>
      <c r="Q265" s="7" t="s">
        <v>71</v>
      </c>
      <c r="R265" s="7" t="s">
        <v>71</v>
      </c>
      <c r="S265" s="7" t="s">
        <v>71</v>
      </c>
      <c r="T265" t="s">
        <v>71</v>
      </c>
      <c r="U265" t="s">
        <v>107</v>
      </c>
      <c r="V265" t="s">
        <v>147</v>
      </c>
      <c r="W265" t="s">
        <v>227</v>
      </c>
      <c r="X265" t="s">
        <v>106</v>
      </c>
      <c r="Y265">
        <v>110347</v>
      </c>
      <c r="Z265">
        <v>2450548</v>
      </c>
      <c r="AA265">
        <v>2013</v>
      </c>
      <c r="AB265" t="s">
        <v>109</v>
      </c>
      <c r="AC265" t="s">
        <v>76</v>
      </c>
      <c r="AD265" t="s">
        <v>170</v>
      </c>
      <c r="AE265" t="s">
        <v>151</v>
      </c>
    </row>
    <row r="266" spans="1:31" x14ac:dyDescent="0.2">
      <c r="A266" t="s">
        <v>87</v>
      </c>
      <c r="B266" t="s">
        <v>106</v>
      </c>
      <c r="C266" t="s">
        <v>146</v>
      </c>
      <c r="D266">
        <v>1</v>
      </c>
      <c r="E266" s="7">
        <v>-0.39370078740157499</v>
      </c>
      <c r="F266" s="7">
        <v>0.244094488188976</v>
      </c>
      <c r="G266" s="7">
        <f t="shared" si="8"/>
        <v>-0.8745669291338577</v>
      </c>
      <c r="H266" s="7">
        <f t="shared" si="9"/>
        <v>8.4724409448817983E-2</v>
      </c>
      <c r="I266" s="8">
        <v>0.106765534268082</v>
      </c>
      <c r="J266" t="s">
        <v>71</v>
      </c>
      <c r="K266" t="s">
        <v>71</v>
      </c>
      <c r="L266" t="s">
        <v>71</v>
      </c>
      <c r="M266" t="s">
        <v>71</v>
      </c>
      <c r="N266" t="s">
        <v>70</v>
      </c>
      <c r="O266">
        <v>23263486</v>
      </c>
      <c r="P266" s="7" t="s">
        <v>71</v>
      </c>
      <c r="Q266" s="7" t="s">
        <v>71</v>
      </c>
      <c r="R266" s="7" t="s">
        <v>71</v>
      </c>
      <c r="S266" s="7" t="s">
        <v>71</v>
      </c>
      <c r="T266" t="s">
        <v>71</v>
      </c>
      <c r="U266" t="s">
        <v>107</v>
      </c>
      <c r="V266" t="s">
        <v>147</v>
      </c>
      <c r="W266" t="s">
        <v>228</v>
      </c>
      <c r="X266" t="s">
        <v>106</v>
      </c>
      <c r="Y266">
        <v>110347</v>
      </c>
      <c r="Z266">
        <v>2450548</v>
      </c>
      <c r="AA266">
        <v>2013</v>
      </c>
      <c r="AB266" t="s">
        <v>109</v>
      </c>
      <c r="AC266" t="s">
        <v>76</v>
      </c>
      <c r="AD266" t="s">
        <v>170</v>
      </c>
      <c r="AE266" t="s">
        <v>151</v>
      </c>
    </row>
    <row r="267" spans="1:31" x14ac:dyDescent="0.2">
      <c r="A267" t="s">
        <v>87</v>
      </c>
      <c r="B267" t="s">
        <v>106</v>
      </c>
      <c r="C267" t="s">
        <v>146</v>
      </c>
      <c r="D267">
        <v>1</v>
      </c>
      <c r="E267" s="7">
        <v>-5.4545454545454501E-2</v>
      </c>
      <c r="F267" s="7">
        <v>9.6969696969696997E-2</v>
      </c>
      <c r="G267" s="7">
        <f t="shared" si="8"/>
        <v>-0.24557575757575759</v>
      </c>
      <c r="H267" s="7">
        <f t="shared" si="9"/>
        <v>0.13551515151515162</v>
      </c>
      <c r="I267" s="8">
        <v>0.57377540363273005</v>
      </c>
      <c r="J267" t="s">
        <v>71</v>
      </c>
      <c r="K267" t="s">
        <v>71</v>
      </c>
      <c r="L267" t="s">
        <v>71</v>
      </c>
      <c r="M267" t="s">
        <v>71</v>
      </c>
      <c r="N267" t="s">
        <v>70</v>
      </c>
      <c r="O267">
        <v>23263486</v>
      </c>
      <c r="P267" s="7" t="s">
        <v>71</v>
      </c>
      <c r="Q267" s="7" t="s">
        <v>71</v>
      </c>
      <c r="R267" s="7" t="s">
        <v>71</v>
      </c>
      <c r="S267" s="7" t="s">
        <v>71</v>
      </c>
      <c r="T267" t="s">
        <v>71</v>
      </c>
      <c r="U267" t="s">
        <v>107</v>
      </c>
      <c r="V267" t="s">
        <v>147</v>
      </c>
      <c r="W267" t="s">
        <v>229</v>
      </c>
      <c r="X267" t="s">
        <v>106</v>
      </c>
      <c r="Y267">
        <v>110347</v>
      </c>
      <c r="Z267">
        <v>2450548</v>
      </c>
      <c r="AA267">
        <v>2013</v>
      </c>
      <c r="AB267" t="s">
        <v>109</v>
      </c>
      <c r="AC267" t="s">
        <v>76</v>
      </c>
      <c r="AD267" t="s">
        <v>170</v>
      </c>
      <c r="AE267" t="s">
        <v>151</v>
      </c>
    </row>
    <row r="268" spans="1:31" x14ac:dyDescent="0.2">
      <c r="A268" t="s">
        <v>87</v>
      </c>
      <c r="B268" t="s">
        <v>106</v>
      </c>
      <c r="C268" t="s">
        <v>146</v>
      </c>
      <c r="D268">
        <v>1</v>
      </c>
      <c r="E268" s="7">
        <v>-0.65</v>
      </c>
      <c r="F268" s="7">
        <v>0.27500000000000002</v>
      </c>
      <c r="G268" s="7">
        <f t="shared" si="8"/>
        <v>-1.1917500000000001</v>
      </c>
      <c r="H268" s="7">
        <f t="shared" si="9"/>
        <v>-0.11099999999999999</v>
      </c>
      <c r="I268" s="8">
        <v>1.8096565413691101E-2</v>
      </c>
      <c r="J268" t="s">
        <v>71</v>
      </c>
      <c r="K268" t="s">
        <v>71</v>
      </c>
      <c r="L268" t="s">
        <v>71</v>
      </c>
      <c r="M268" t="s">
        <v>71</v>
      </c>
      <c r="N268" t="s">
        <v>70</v>
      </c>
      <c r="O268">
        <v>23263486</v>
      </c>
      <c r="P268" s="7" t="s">
        <v>71</v>
      </c>
      <c r="Q268" s="7" t="s">
        <v>71</v>
      </c>
      <c r="R268" s="7" t="s">
        <v>71</v>
      </c>
      <c r="S268" s="7" t="s">
        <v>71</v>
      </c>
      <c r="T268" t="s">
        <v>71</v>
      </c>
      <c r="U268" t="s">
        <v>107</v>
      </c>
      <c r="V268" t="s">
        <v>147</v>
      </c>
      <c r="W268" t="s">
        <v>230</v>
      </c>
      <c r="X268" t="s">
        <v>106</v>
      </c>
      <c r="Y268">
        <v>110347</v>
      </c>
      <c r="Z268">
        <v>2450548</v>
      </c>
      <c r="AA268">
        <v>2013</v>
      </c>
      <c r="AB268" t="s">
        <v>109</v>
      </c>
      <c r="AC268" t="s">
        <v>76</v>
      </c>
      <c r="AD268" t="s">
        <v>170</v>
      </c>
      <c r="AE268" t="s">
        <v>151</v>
      </c>
    </row>
    <row r="269" spans="1:31" x14ac:dyDescent="0.2">
      <c r="A269" t="s">
        <v>87</v>
      </c>
      <c r="B269" t="s">
        <v>106</v>
      </c>
      <c r="C269" t="s">
        <v>146</v>
      </c>
      <c r="D269">
        <v>1</v>
      </c>
      <c r="E269" s="7">
        <v>6.18181818181818E-2</v>
      </c>
      <c r="F269" s="7">
        <v>0.14000000000000001</v>
      </c>
      <c r="G269" s="7">
        <f t="shared" si="8"/>
        <v>-0.21398181818181825</v>
      </c>
      <c r="H269" s="7">
        <f t="shared" si="9"/>
        <v>0.33621818181818186</v>
      </c>
      <c r="I269" s="8">
        <v>0.65880876258224697</v>
      </c>
      <c r="J269" t="s">
        <v>71</v>
      </c>
      <c r="K269" t="s">
        <v>71</v>
      </c>
      <c r="L269" t="s">
        <v>71</v>
      </c>
      <c r="M269" t="s">
        <v>71</v>
      </c>
      <c r="N269" t="s">
        <v>70</v>
      </c>
      <c r="O269">
        <v>23263486</v>
      </c>
      <c r="P269" s="7" t="s">
        <v>71</v>
      </c>
      <c r="Q269" s="7" t="s">
        <v>71</v>
      </c>
      <c r="R269" s="7" t="s">
        <v>71</v>
      </c>
      <c r="S269" s="7" t="s">
        <v>71</v>
      </c>
      <c r="T269" t="s">
        <v>71</v>
      </c>
      <c r="U269" t="s">
        <v>107</v>
      </c>
      <c r="V269" t="s">
        <v>147</v>
      </c>
      <c r="W269" t="s">
        <v>231</v>
      </c>
      <c r="X269" t="s">
        <v>106</v>
      </c>
      <c r="Y269">
        <v>110347</v>
      </c>
      <c r="Z269">
        <v>2450548</v>
      </c>
      <c r="AA269">
        <v>2013</v>
      </c>
      <c r="AB269" t="s">
        <v>109</v>
      </c>
      <c r="AC269" t="s">
        <v>76</v>
      </c>
      <c r="AD269" t="s">
        <v>170</v>
      </c>
      <c r="AE269" t="s">
        <v>151</v>
      </c>
    </row>
    <row r="270" spans="1:31" x14ac:dyDescent="0.2">
      <c r="A270" t="s">
        <v>87</v>
      </c>
      <c r="B270" t="s">
        <v>106</v>
      </c>
      <c r="C270" t="s">
        <v>146</v>
      </c>
      <c r="D270">
        <v>1</v>
      </c>
      <c r="E270" s="7">
        <v>-4.4303797468354403E-2</v>
      </c>
      <c r="F270" s="7">
        <v>0.20253164556962</v>
      </c>
      <c r="G270" s="7">
        <f t="shared" si="8"/>
        <v>-0.44329113924050578</v>
      </c>
      <c r="H270" s="7">
        <f t="shared" si="9"/>
        <v>0.3526582278481008</v>
      </c>
      <c r="I270" s="8">
        <v>0.82684479771689801</v>
      </c>
      <c r="J270" t="s">
        <v>71</v>
      </c>
      <c r="K270" t="s">
        <v>71</v>
      </c>
      <c r="L270" t="s">
        <v>71</v>
      </c>
      <c r="M270" t="s">
        <v>71</v>
      </c>
      <c r="N270" t="s">
        <v>70</v>
      </c>
      <c r="O270">
        <v>23263486</v>
      </c>
      <c r="P270" s="7" t="s">
        <v>71</v>
      </c>
      <c r="Q270" s="7" t="s">
        <v>71</v>
      </c>
      <c r="R270" s="7" t="s">
        <v>71</v>
      </c>
      <c r="S270" s="7" t="s">
        <v>71</v>
      </c>
      <c r="T270" t="s">
        <v>71</v>
      </c>
      <c r="U270" t="s">
        <v>107</v>
      </c>
      <c r="V270" t="s">
        <v>147</v>
      </c>
      <c r="W270" t="s">
        <v>232</v>
      </c>
      <c r="X270" t="s">
        <v>106</v>
      </c>
      <c r="Y270">
        <v>110347</v>
      </c>
      <c r="Z270">
        <v>2450548</v>
      </c>
      <c r="AA270">
        <v>2013</v>
      </c>
      <c r="AB270" t="s">
        <v>109</v>
      </c>
      <c r="AC270" t="s">
        <v>76</v>
      </c>
      <c r="AD270" t="s">
        <v>170</v>
      </c>
      <c r="AE270" t="s">
        <v>151</v>
      </c>
    </row>
    <row r="271" spans="1:31" x14ac:dyDescent="0.2">
      <c r="A271" t="s">
        <v>87</v>
      </c>
      <c r="B271" t="s">
        <v>106</v>
      </c>
      <c r="C271" t="s">
        <v>146</v>
      </c>
      <c r="D271">
        <v>1</v>
      </c>
      <c r="E271" s="7">
        <v>0.20576131687242799</v>
      </c>
      <c r="F271" s="7">
        <v>0.226337448559671</v>
      </c>
      <c r="G271" s="7">
        <f t="shared" si="8"/>
        <v>-0.24012345679012387</v>
      </c>
      <c r="H271" s="7">
        <f t="shared" si="9"/>
        <v>0.64938271604938314</v>
      </c>
      <c r="I271" s="8">
        <v>0.363302140886898</v>
      </c>
      <c r="J271" t="s">
        <v>71</v>
      </c>
      <c r="K271" t="s">
        <v>71</v>
      </c>
      <c r="L271" t="s">
        <v>71</v>
      </c>
      <c r="M271" t="s">
        <v>71</v>
      </c>
      <c r="N271" t="s">
        <v>70</v>
      </c>
      <c r="O271">
        <v>23263486</v>
      </c>
      <c r="P271" s="7" t="s">
        <v>71</v>
      </c>
      <c r="Q271" s="7" t="s">
        <v>71</v>
      </c>
      <c r="R271" s="7" t="s">
        <v>71</v>
      </c>
      <c r="S271" s="7" t="s">
        <v>71</v>
      </c>
      <c r="T271" t="s">
        <v>71</v>
      </c>
      <c r="U271" t="s">
        <v>107</v>
      </c>
      <c r="V271" t="s">
        <v>147</v>
      </c>
      <c r="W271" t="s">
        <v>233</v>
      </c>
      <c r="X271" t="s">
        <v>106</v>
      </c>
      <c r="Y271">
        <v>110347</v>
      </c>
      <c r="Z271">
        <v>2450548</v>
      </c>
      <c r="AA271">
        <v>2013</v>
      </c>
      <c r="AB271" t="s">
        <v>109</v>
      </c>
      <c r="AC271" t="s">
        <v>76</v>
      </c>
      <c r="AD271" t="s">
        <v>170</v>
      </c>
      <c r="AE271" t="s">
        <v>151</v>
      </c>
    </row>
    <row r="272" spans="1:31" x14ac:dyDescent="0.2">
      <c r="A272" t="s">
        <v>87</v>
      </c>
      <c r="B272" t="s">
        <v>106</v>
      </c>
      <c r="C272" t="s">
        <v>146</v>
      </c>
      <c r="D272">
        <v>1</v>
      </c>
      <c r="E272" s="7">
        <v>-0.14202898550724599</v>
      </c>
      <c r="F272" s="7">
        <v>0.16521739130434801</v>
      </c>
      <c r="G272" s="7">
        <f t="shared" ref="G272:G275" si="10">E272-1.97*F272</f>
        <v>-0.46750724637681151</v>
      </c>
      <c r="H272" s="7">
        <f t="shared" ref="H272:H275" si="11">E272+1.96*F272</f>
        <v>0.18179710144927611</v>
      </c>
      <c r="I272" s="8">
        <v>0.38998248799848501</v>
      </c>
      <c r="J272" t="s">
        <v>71</v>
      </c>
      <c r="K272" t="s">
        <v>71</v>
      </c>
      <c r="L272" t="s">
        <v>71</v>
      </c>
      <c r="M272" t="s">
        <v>71</v>
      </c>
      <c r="N272" t="s">
        <v>70</v>
      </c>
      <c r="O272">
        <v>23263486</v>
      </c>
      <c r="P272" s="7" t="s">
        <v>71</v>
      </c>
      <c r="Q272" s="7" t="s">
        <v>71</v>
      </c>
      <c r="R272" s="7" t="s">
        <v>71</v>
      </c>
      <c r="S272" s="7" t="s">
        <v>71</v>
      </c>
      <c r="T272" t="s">
        <v>71</v>
      </c>
      <c r="U272" t="s">
        <v>107</v>
      </c>
      <c r="V272" t="s">
        <v>147</v>
      </c>
      <c r="W272" t="s">
        <v>234</v>
      </c>
      <c r="X272" t="s">
        <v>106</v>
      </c>
      <c r="Y272">
        <v>110347</v>
      </c>
      <c r="Z272">
        <v>2450548</v>
      </c>
      <c r="AA272">
        <v>2013</v>
      </c>
      <c r="AB272" t="s">
        <v>109</v>
      </c>
      <c r="AC272" t="s">
        <v>76</v>
      </c>
      <c r="AD272" t="s">
        <v>170</v>
      </c>
      <c r="AE272" t="s">
        <v>151</v>
      </c>
    </row>
    <row r="273" spans="1:64" x14ac:dyDescent="0.2">
      <c r="A273" t="s">
        <v>87</v>
      </c>
      <c r="B273" t="s">
        <v>106</v>
      </c>
      <c r="C273" t="s">
        <v>146</v>
      </c>
      <c r="D273">
        <v>1</v>
      </c>
      <c r="E273" s="7">
        <v>-0.33628318584070799</v>
      </c>
      <c r="F273" s="7">
        <v>0.17699115044247801</v>
      </c>
      <c r="G273" s="7">
        <f t="shared" si="10"/>
        <v>-0.68495575221238969</v>
      </c>
      <c r="H273" s="7">
        <f t="shared" si="11"/>
        <v>1.0619469026548922E-2</v>
      </c>
      <c r="I273" s="8">
        <v>5.74331196320036E-2</v>
      </c>
      <c r="J273" t="s">
        <v>71</v>
      </c>
      <c r="K273" t="s">
        <v>71</v>
      </c>
      <c r="L273" t="s">
        <v>71</v>
      </c>
      <c r="M273" t="s">
        <v>71</v>
      </c>
      <c r="N273" t="s">
        <v>70</v>
      </c>
      <c r="O273">
        <v>23263486</v>
      </c>
      <c r="P273" s="7" t="s">
        <v>71</v>
      </c>
      <c r="Q273" s="7" t="s">
        <v>71</v>
      </c>
      <c r="R273" s="7" t="s">
        <v>71</v>
      </c>
      <c r="S273" s="7" t="s">
        <v>71</v>
      </c>
      <c r="T273" t="s">
        <v>71</v>
      </c>
      <c r="U273" t="s">
        <v>107</v>
      </c>
      <c r="V273" t="s">
        <v>147</v>
      </c>
      <c r="W273" t="s">
        <v>235</v>
      </c>
      <c r="X273" t="s">
        <v>106</v>
      </c>
      <c r="Y273">
        <v>110347</v>
      </c>
      <c r="Z273">
        <v>2450548</v>
      </c>
      <c r="AA273">
        <v>2013</v>
      </c>
      <c r="AB273" t="s">
        <v>109</v>
      </c>
      <c r="AC273" t="s">
        <v>76</v>
      </c>
      <c r="AD273" t="s">
        <v>170</v>
      </c>
      <c r="AE273" t="s">
        <v>151</v>
      </c>
    </row>
    <row r="274" spans="1:64" x14ac:dyDescent="0.2">
      <c r="A274" t="s">
        <v>87</v>
      </c>
      <c r="B274" t="s">
        <v>106</v>
      </c>
      <c r="C274" t="s">
        <v>146</v>
      </c>
      <c r="D274">
        <v>1</v>
      </c>
      <c r="E274" s="7">
        <v>0.217391304347826</v>
      </c>
      <c r="F274" s="7">
        <v>0.235507246376812</v>
      </c>
      <c r="G274" s="7">
        <f t="shared" si="10"/>
        <v>-0.24655797101449362</v>
      </c>
      <c r="H274" s="7">
        <f t="shared" si="11"/>
        <v>0.67898550724637752</v>
      </c>
      <c r="I274" s="8">
        <v>0.35596711973373102</v>
      </c>
      <c r="J274" t="s">
        <v>71</v>
      </c>
      <c r="K274" t="s">
        <v>71</v>
      </c>
      <c r="L274" t="s">
        <v>71</v>
      </c>
      <c r="M274" t="s">
        <v>71</v>
      </c>
      <c r="N274" t="s">
        <v>70</v>
      </c>
      <c r="O274">
        <v>23263486</v>
      </c>
      <c r="P274" s="7" t="s">
        <v>71</v>
      </c>
      <c r="Q274" s="7" t="s">
        <v>71</v>
      </c>
      <c r="R274" s="7" t="s">
        <v>71</v>
      </c>
      <c r="S274" s="7" t="s">
        <v>71</v>
      </c>
      <c r="T274" t="s">
        <v>71</v>
      </c>
      <c r="U274" t="s">
        <v>107</v>
      </c>
      <c r="V274" t="s">
        <v>147</v>
      </c>
      <c r="W274" t="s">
        <v>236</v>
      </c>
      <c r="X274" t="s">
        <v>106</v>
      </c>
      <c r="Y274">
        <v>110347</v>
      </c>
      <c r="Z274">
        <v>2450548</v>
      </c>
      <c r="AA274">
        <v>2013</v>
      </c>
      <c r="AB274" t="s">
        <v>109</v>
      </c>
      <c r="AC274" t="s">
        <v>76</v>
      </c>
      <c r="AD274" t="s">
        <v>170</v>
      </c>
      <c r="AE274" t="s">
        <v>151</v>
      </c>
    </row>
    <row r="275" spans="1:64" x14ac:dyDescent="0.2">
      <c r="A275" t="s">
        <v>87</v>
      </c>
      <c r="B275" t="s">
        <v>106</v>
      </c>
      <c r="C275" t="s">
        <v>146</v>
      </c>
      <c r="D275">
        <v>1</v>
      </c>
      <c r="E275" s="7">
        <v>-0.46153846153846201</v>
      </c>
      <c r="F275" s="7">
        <v>0.25</v>
      </c>
      <c r="G275" s="7">
        <f t="shared" si="10"/>
        <v>-0.95403846153846206</v>
      </c>
      <c r="H275" s="7">
        <f t="shared" si="11"/>
        <v>2.8461538461537983E-2</v>
      </c>
      <c r="I275" s="8">
        <v>6.4869870279959094E-2</v>
      </c>
      <c r="J275" t="s">
        <v>71</v>
      </c>
      <c r="K275" t="s">
        <v>71</v>
      </c>
      <c r="L275" t="s">
        <v>71</v>
      </c>
      <c r="M275" t="s">
        <v>71</v>
      </c>
      <c r="N275" t="s">
        <v>70</v>
      </c>
      <c r="O275">
        <v>23263486</v>
      </c>
      <c r="P275" s="7" t="s">
        <v>71</v>
      </c>
      <c r="Q275" s="7" t="s">
        <v>71</v>
      </c>
      <c r="R275" s="7" t="s">
        <v>71</v>
      </c>
      <c r="S275" s="7" t="s">
        <v>71</v>
      </c>
      <c r="T275" t="s">
        <v>71</v>
      </c>
      <c r="U275" t="s">
        <v>107</v>
      </c>
      <c r="V275" t="s">
        <v>147</v>
      </c>
      <c r="W275" t="s">
        <v>237</v>
      </c>
      <c r="X275" t="s">
        <v>106</v>
      </c>
      <c r="Y275">
        <v>110347</v>
      </c>
      <c r="Z275">
        <v>2450548</v>
      </c>
      <c r="AA275">
        <v>2013</v>
      </c>
      <c r="AB275" t="s">
        <v>109</v>
      </c>
      <c r="AC275" t="s">
        <v>76</v>
      </c>
      <c r="AD275" t="s">
        <v>170</v>
      </c>
      <c r="AE275" t="s">
        <v>151</v>
      </c>
    </row>
    <row r="276" spans="1:64" x14ac:dyDescent="0.2">
      <c r="E276" s="7"/>
      <c r="F276" s="7"/>
      <c r="G276" s="7"/>
      <c r="H276" s="7"/>
      <c r="I276" s="8"/>
      <c r="P276" s="7"/>
      <c r="Q276" s="7"/>
      <c r="R276" s="7"/>
      <c r="S276" s="7"/>
    </row>
    <row r="277" spans="1:64" x14ac:dyDescent="0.2">
      <c r="E277" s="7"/>
      <c r="F277" s="7"/>
      <c r="G277" s="7"/>
      <c r="H277" s="7"/>
      <c r="I277" s="8"/>
      <c r="P277" s="7"/>
      <c r="Q277" s="7"/>
      <c r="R277" s="7"/>
      <c r="S277" s="7"/>
    </row>
    <row r="278" spans="1:64" x14ac:dyDescent="0.2">
      <c r="E278" s="7"/>
      <c r="F278" s="7"/>
      <c r="G278" s="7"/>
      <c r="H278" s="7"/>
      <c r="I278" s="8"/>
      <c r="P278" s="7"/>
      <c r="Q278" s="7"/>
      <c r="R278" s="7"/>
      <c r="S278" s="7"/>
    </row>
    <row r="279" spans="1:64" x14ac:dyDescent="0.2">
      <c r="E279" s="7"/>
      <c r="F279" s="7"/>
      <c r="G279" s="7"/>
      <c r="H279" s="7"/>
      <c r="I279" s="8"/>
      <c r="P279" s="7"/>
      <c r="Q279" s="7"/>
      <c r="R279" s="7"/>
      <c r="S279" s="7"/>
    </row>
    <row r="280" spans="1:64" x14ac:dyDescent="0.2">
      <c r="E280" s="7"/>
      <c r="F280" s="7"/>
      <c r="G280" s="7"/>
      <c r="H280" s="7"/>
      <c r="I280" s="8"/>
      <c r="P280" s="7"/>
      <c r="Q280" s="7"/>
      <c r="R280" s="7"/>
      <c r="S280" s="7"/>
    </row>
    <row r="281" spans="1:64" ht="17" thickBot="1" x14ac:dyDescent="0.25">
      <c r="A281" s="5" t="s">
        <v>14</v>
      </c>
      <c r="E281" s="7"/>
      <c r="F281" s="7"/>
      <c r="G281" s="7"/>
      <c r="H281" s="7"/>
      <c r="I281" s="8"/>
      <c r="P281" s="7"/>
      <c r="Q281" s="7"/>
      <c r="R281" s="7"/>
      <c r="S281" s="7"/>
    </row>
    <row r="282" spans="1:64" ht="17" thickBot="1" x14ac:dyDescent="0.25">
      <c r="A282" t="s">
        <v>26</v>
      </c>
      <c r="B282" t="s">
        <v>27</v>
      </c>
      <c r="C282" t="s">
        <v>28</v>
      </c>
      <c r="D282" t="s">
        <v>29</v>
      </c>
      <c r="E282" s="7" t="s">
        <v>30</v>
      </c>
      <c r="F282" s="7" t="s">
        <v>31</v>
      </c>
      <c r="G282" s="7" t="s">
        <v>104</v>
      </c>
      <c r="H282" s="7" t="s">
        <v>105</v>
      </c>
      <c r="I282" s="8" t="s">
        <v>32</v>
      </c>
      <c r="J282" t="s">
        <v>33</v>
      </c>
      <c r="K282" t="s">
        <v>34</v>
      </c>
      <c r="L282" t="s">
        <v>35</v>
      </c>
      <c r="M282" t="s">
        <v>36</v>
      </c>
      <c r="N282" t="s">
        <v>37</v>
      </c>
      <c r="O282" t="s">
        <v>40</v>
      </c>
      <c r="P282" s="7" t="s">
        <v>41</v>
      </c>
      <c r="Q282" s="7" t="s">
        <v>42</v>
      </c>
      <c r="R282" s="7" t="s">
        <v>43</v>
      </c>
      <c r="S282" s="7" t="s">
        <v>44</v>
      </c>
      <c r="T282" t="s">
        <v>45</v>
      </c>
      <c r="U282" t="s">
        <v>46</v>
      </c>
      <c r="V282" t="s">
        <v>47</v>
      </c>
      <c r="W282" t="s">
        <v>48</v>
      </c>
      <c r="X282" t="s">
        <v>49</v>
      </c>
      <c r="Y282" t="s">
        <v>50</v>
      </c>
      <c r="Z282" t="s">
        <v>51</v>
      </c>
      <c r="AA282" t="s">
        <v>52</v>
      </c>
      <c r="AB282" t="s">
        <v>53</v>
      </c>
      <c r="AC282" t="s">
        <v>54</v>
      </c>
      <c r="AD282" t="s">
        <v>55</v>
      </c>
      <c r="AE282" t="s">
        <v>56</v>
      </c>
      <c r="AF282" t="s">
        <v>60</v>
      </c>
      <c r="AG282" t="s">
        <v>61</v>
      </c>
      <c r="AH282" t="s">
        <v>62</v>
      </c>
      <c r="AJ282" s="34" t="s">
        <v>63</v>
      </c>
      <c r="AK282" s="35"/>
      <c r="AL282" s="35"/>
      <c r="AM282" s="35"/>
      <c r="AN282" s="35"/>
      <c r="AO282" s="35"/>
      <c r="AP282" s="35"/>
      <c r="AQ282" s="35"/>
      <c r="AR282" s="35"/>
      <c r="AS282" s="36"/>
      <c r="AU282" s="34" t="s">
        <v>64</v>
      </c>
      <c r="AV282" s="35"/>
      <c r="AW282" s="35"/>
      <c r="AX282" s="35"/>
      <c r="AY282" s="35"/>
      <c r="AZ282" s="35"/>
      <c r="BA282" s="35"/>
      <c r="BB282" s="35"/>
      <c r="BC282" s="35"/>
      <c r="BD282" s="36"/>
      <c r="BF282" s="37" t="s">
        <v>65</v>
      </c>
      <c r="BG282" s="35"/>
      <c r="BH282" s="35"/>
      <c r="BI282" s="35"/>
      <c r="BJ282" s="35"/>
      <c r="BK282" s="35"/>
      <c r="BL282" s="36"/>
    </row>
    <row r="283" spans="1:64" x14ac:dyDescent="0.2">
      <c r="A283" t="s">
        <v>66</v>
      </c>
      <c r="B283" t="s">
        <v>106</v>
      </c>
      <c r="C283" t="s">
        <v>163</v>
      </c>
      <c r="D283">
        <v>35</v>
      </c>
      <c r="E283" s="7">
        <v>0.19835284757841101</v>
      </c>
      <c r="F283" s="7">
        <v>2.6602988479136901E-2</v>
      </c>
      <c r="G283" s="7">
        <f>E283-1.97*F283</f>
        <v>0.14594496027451132</v>
      </c>
      <c r="H283" s="7">
        <f>E283+1.97*F283</f>
        <v>0.25076073488231071</v>
      </c>
      <c r="I283" s="8">
        <v>8.9164194553093502E-14</v>
      </c>
      <c r="J283">
        <v>28.860461488659499</v>
      </c>
      <c r="K283">
        <v>34</v>
      </c>
      <c r="L283">
        <v>0.71760618599247605</v>
      </c>
      <c r="M283" t="s">
        <v>71</v>
      </c>
      <c r="N283" t="s">
        <v>70</v>
      </c>
      <c r="O283">
        <v>23263486</v>
      </c>
      <c r="P283" s="7" t="s">
        <v>71</v>
      </c>
      <c r="Q283" s="7" t="s">
        <v>71</v>
      </c>
      <c r="R283" s="7" t="s">
        <v>71</v>
      </c>
      <c r="S283" s="7" t="s">
        <v>71</v>
      </c>
      <c r="T283" t="s">
        <v>71</v>
      </c>
      <c r="U283" t="s">
        <v>107</v>
      </c>
      <c r="V283" t="s">
        <v>164</v>
      </c>
      <c r="W283" t="s">
        <v>238</v>
      </c>
      <c r="X283" t="s">
        <v>106</v>
      </c>
      <c r="Y283">
        <v>110347</v>
      </c>
      <c r="Z283">
        <v>2450548</v>
      </c>
      <c r="AA283">
        <v>2013</v>
      </c>
      <c r="AB283" t="s">
        <v>109</v>
      </c>
      <c r="AC283" t="s">
        <v>76</v>
      </c>
      <c r="AD283" t="s">
        <v>170</v>
      </c>
      <c r="AE283" t="s">
        <v>151</v>
      </c>
      <c r="AF283">
        <v>2.1423423129020801E-2</v>
      </c>
      <c r="AG283">
        <v>67.217189019094107</v>
      </c>
      <c r="AH283">
        <v>96.96</v>
      </c>
      <c r="AJ283" s="10"/>
      <c r="AS283" s="11"/>
      <c r="AU283" s="10"/>
      <c r="BD283" s="11"/>
      <c r="BF283" s="10" t="s">
        <v>239</v>
      </c>
      <c r="BL283" s="11"/>
    </row>
    <row r="284" spans="1:64" x14ac:dyDescent="0.2">
      <c r="A284" t="s">
        <v>79</v>
      </c>
      <c r="B284" t="s">
        <v>106</v>
      </c>
      <c r="C284" t="s">
        <v>163</v>
      </c>
      <c r="D284">
        <v>35</v>
      </c>
      <c r="E284" s="7">
        <v>0.114117768932364</v>
      </c>
      <c r="F284" s="7">
        <v>4.7264984491128398E-2</v>
      </c>
      <c r="G284" s="7">
        <f t="shared" ref="G284:G322" si="12">E284-1.97*F284</f>
        <v>2.100574948484106E-2</v>
      </c>
      <c r="H284" s="7">
        <f t="shared" ref="H284:H322" si="13">E284+1.97*F284</f>
        <v>0.20722978837988693</v>
      </c>
      <c r="I284" s="8">
        <v>2.1466121680775802E-2</v>
      </c>
      <c r="J284">
        <v>24.211483217159302</v>
      </c>
      <c r="K284">
        <v>33</v>
      </c>
      <c r="L284">
        <v>0.86694480350301495</v>
      </c>
      <c r="M284" t="s">
        <v>71</v>
      </c>
      <c r="N284" t="s">
        <v>70</v>
      </c>
      <c r="O284">
        <v>23263486</v>
      </c>
      <c r="P284" s="7">
        <v>3.9330202649261597E-3</v>
      </c>
      <c r="Q284" s="7">
        <v>1.8240948867152601E-3</v>
      </c>
      <c r="R284" s="7">
        <v>3.5779428696424998E-4</v>
      </c>
      <c r="S284" s="7">
        <v>7.5082462428880696E-3</v>
      </c>
      <c r="T284" s="8">
        <v>3.8457476340696302E-2</v>
      </c>
      <c r="U284" t="s">
        <v>107</v>
      </c>
      <c r="V284" t="s">
        <v>164</v>
      </c>
      <c r="W284" t="s">
        <v>238</v>
      </c>
      <c r="X284" t="s">
        <v>106</v>
      </c>
      <c r="Y284">
        <v>110347</v>
      </c>
      <c r="Z284">
        <v>2450548</v>
      </c>
      <c r="AA284">
        <v>2013</v>
      </c>
      <c r="AB284" t="s">
        <v>109</v>
      </c>
      <c r="AC284" t="s">
        <v>76</v>
      </c>
      <c r="AD284" t="s">
        <v>170</v>
      </c>
      <c r="AE284" t="s">
        <v>151</v>
      </c>
      <c r="AJ284" s="10"/>
      <c r="AS284" s="11"/>
      <c r="AU284" s="10"/>
      <c r="BD284" s="11"/>
      <c r="BF284" s="10" t="s">
        <v>80</v>
      </c>
      <c r="BL284" s="11"/>
    </row>
    <row r="285" spans="1:64" x14ac:dyDescent="0.2">
      <c r="A285" t="s">
        <v>81</v>
      </c>
      <c r="B285" t="s">
        <v>106</v>
      </c>
      <c r="C285" t="s">
        <v>163</v>
      </c>
      <c r="D285">
        <v>35</v>
      </c>
      <c r="E285" s="7">
        <v>0.17426718178876299</v>
      </c>
      <c r="F285" s="7">
        <v>4.1542418176223797E-2</v>
      </c>
      <c r="G285" s="7">
        <f t="shared" si="12"/>
        <v>9.242861798160211E-2</v>
      </c>
      <c r="H285" s="7">
        <f t="shared" si="13"/>
        <v>0.25610574559592386</v>
      </c>
      <c r="I285" s="8">
        <v>2.72966146803482E-5</v>
      </c>
      <c r="J285" t="s">
        <v>71</v>
      </c>
      <c r="K285" t="s">
        <v>71</v>
      </c>
      <c r="L285" t="s">
        <v>71</v>
      </c>
      <c r="M285" t="s">
        <v>71</v>
      </c>
      <c r="N285" t="s">
        <v>70</v>
      </c>
      <c r="O285">
        <v>23263486</v>
      </c>
      <c r="P285" s="7" t="s">
        <v>71</v>
      </c>
      <c r="Q285" s="7" t="s">
        <v>71</v>
      </c>
      <c r="R285" s="7" t="s">
        <v>71</v>
      </c>
      <c r="S285" s="7" t="s">
        <v>71</v>
      </c>
      <c r="T285" t="s">
        <v>71</v>
      </c>
      <c r="U285" t="s">
        <v>107</v>
      </c>
      <c r="V285" t="s">
        <v>164</v>
      </c>
      <c r="W285" t="s">
        <v>238</v>
      </c>
      <c r="X285" t="s">
        <v>106</v>
      </c>
      <c r="Y285">
        <v>110347</v>
      </c>
      <c r="Z285">
        <v>2450548</v>
      </c>
      <c r="AA285">
        <v>2013</v>
      </c>
      <c r="AB285" t="s">
        <v>109</v>
      </c>
      <c r="AC285" t="s">
        <v>76</v>
      </c>
      <c r="AD285" t="s">
        <v>170</v>
      </c>
      <c r="AE285" t="s">
        <v>151</v>
      </c>
      <c r="AJ285" s="10"/>
      <c r="AS285" s="11"/>
      <c r="AU285" s="10"/>
      <c r="BD285" s="11"/>
      <c r="BF285" s="10" t="s">
        <v>82</v>
      </c>
      <c r="BL285" s="11"/>
    </row>
    <row r="286" spans="1:64" x14ac:dyDescent="0.2">
      <c r="A286" t="s">
        <v>83</v>
      </c>
      <c r="B286" t="s">
        <v>106</v>
      </c>
      <c r="C286" t="s">
        <v>163</v>
      </c>
      <c r="D286">
        <v>35</v>
      </c>
      <c r="E286" s="7">
        <v>0.14933226407969299</v>
      </c>
      <c r="F286" s="7">
        <v>4.1836877575268397E-2</v>
      </c>
      <c r="G286" s="7">
        <f t="shared" si="12"/>
        <v>6.6913615256414261E-2</v>
      </c>
      <c r="H286" s="7">
        <f t="shared" si="13"/>
        <v>0.23175091290297173</v>
      </c>
      <c r="I286" s="8">
        <v>1.09073312540993E-3</v>
      </c>
      <c r="J286" t="s">
        <v>71</v>
      </c>
      <c r="K286" t="s">
        <v>71</v>
      </c>
      <c r="L286" t="s">
        <v>71</v>
      </c>
      <c r="M286" t="s">
        <v>71</v>
      </c>
      <c r="N286" t="s">
        <v>70</v>
      </c>
      <c r="O286">
        <v>23263486</v>
      </c>
      <c r="P286" s="7" t="s">
        <v>71</v>
      </c>
      <c r="Q286" s="7" t="s">
        <v>71</v>
      </c>
      <c r="R286" s="7" t="s">
        <v>71</v>
      </c>
      <c r="S286" s="7" t="s">
        <v>71</v>
      </c>
      <c r="T286" t="s">
        <v>71</v>
      </c>
      <c r="U286" t="s">
        <v>107</v>
      </c>
      <c r="V286" t="s">
        <v>164</v>
      </c>
      <c r="W286" t="s">
        <v>238</v>
      </c>
      <c r="X286" t="s">
        <v>106</v>
      </c>
      <c r="Y286">
        <v>110347</v>
      </c>
      <c r="Z286">
        <v>2450548</v>
      </c>
      <c r="AA286">
        <v>2013</v>
      </c>
      <c r="AB286" t="s">
        <v>109</v>
      </c>
      <c r="AC286" t="s">
        <v>76</v>
      </c>
      <c r="AD286" t="s">
        <v>170</v>
      </c>
      <c r="AE286" t="s">
        <v>151</v>
      </c>
      <c r="AJ286" s="10"/>
      <c r="AS286" s="11"/>
      <c r="AU286" s="10"/>
      <c r="BD286" s="11"/>
      <c r="BF286" s="10" t="s">
        <v>84</v>
      </c>
      <c r="BL286" s="11"/>
    </row>
    <row r="287" spans="1:64" x14ac:dyDescent="0.2">
      <c r="A287" t="s">
        <v>85</v>
      </c>
      <c r="B287" t="s">
        <v>106</v>
      </c>
      <c r="C287" t="s">
        <v>163</v>
      </c>
      <c r="D287">
        <v>35</v>
      </c>
      <c r="E287" s="7">
        <v>0.35765578622334199</v>
      </c>
      <c r="F287" s="7">
        <v>0.101773843251346</v>
      </c>
      <c r="G287" s="7">
        <f t="shared" si="12"/>
        <v>0.15716131501819036</v>
      </c>
      <c r="H287" s="7">
        <f t="shared" si="13"/>
        <v>0.55815025742849356</v>
      </c>
      <c r="I287" s="8">
        <v>1.2702226854807699E-3</v>
      </c>
      <c r="J287" t="s">
        <v>71</v>
      </c>
      <c r="K287" t="s">
        <v>71</v>
      </c>
      <c r="L287" t="s">
        <v>71</v>
      </c>
      <c r="M287" t="s">
        <v>71</v>
      </c>
      <c r="N287" t="s">
        <v>70</v>
      </c>
      <c r="O287">
        <v>23263486</v>
      </c>
      <c r="P287" s="7" t="s">
        <v>71</v>
      </c>
      <c r="Q287" s="7" t="s">
        <v>71</v>
      </c>
      <c r="R287" s="7" t="s">
        <v>71</v>
      </c>
      <c r="S287" s="7" t="s">
        <v>71</v>
      </c>
      <c r="T287" t="s">
        <v>71</v>
      </c>
      <c r="U287" t="s">
        <v>107</v>
      </c>
      <c r="V287" t="s">
        <v>164</v>
      </c>
      <c r="W287" t="s">
        <v>238</v>
      </c>
      <c r="X287" t="s">
        <v>106</v>
      </c>
      <c r="Y287">
        <v>110347</v>
      </c>
      <c r="Z287">
        <v>2450548</v>
      </c>
      <c r="AA287">
        <v>2013</v>
      </c>
      <c r="AB287" t="s">
        <v>109</v>
      </c>
      <c r="AC287" t="s">
        <v>76</v>
      </c>
      <c r="AD287" t="s">
        <v>170</v>
      </c>
      <c r="AE287" t="s">
        <v>151</v>
      </c>
      <c r="AJ287" s="10"/>
      <c r="AS287" s="11"/>
      <c r="AU287" s="10"/>
      <c r="BD287" s="11"/>
      <c r="BF287" s="10" t="s">
        <v>86</v>
      </c>
      <c r="BL287" s="11"/>
    </row>
    <row r="288" spans="1:64" x14ac:dyDescent="0.2">
      <c r="A288" t="s">
        <v>87</v>
      </c>
      <c r="B288" t="s">
        <v>106</v>
      </c>
      <c r="C288" t="s">
        <v>163</v>
      </c>
      <c r="D288">
        <v>1</v>
      </c>
      <c r="E288" s="7">
        <v>0.38297872340425498</v>
      </c>
      <c r="F288" s="7">
        <v>0.121276595744681</v>
      </c>
      <c r="G288" s="7">
        <f t="shared" si="12"/>
        <v>0.14406382978723342</v>
      </c>
      <c r="H288" s="7">
        <f t="shared" si="13"/>
        <v>0.62189361702127655</v>
      </c>
      <c r="I288" s="8">
        <v>1.5891292821005999E-3</v>
      </c>
      <c r="J288" t="s">
        <v>71</v>
      </c>
      <c r="K288" t="s">
        <v>71</v>
      </c>
      <c r="L288" t="s">
        <v>71</v>
      </c>
      <c r="M288" t="s">
        <v>71</v>
      </c>
      <c r="N288" t="s">
        <v>70</v>
      </c>
      <c r="O288">
        <v>23263486</v>
      </c>
      <c r="P288" s="7" t="s">
        <v>71</v>
      </c>
      <c r="Q288" s="7" t="s">
        <v>71</v>
      </c>
      <c r="R288" s="7" t="s">
        <v>71</v>
      </c>
      <c r="S288" s="7" t="s">
        <v>71</v>
      </c>
      <c r="T288" t="s">
        <v>71</v>
      </c>
      <c r="U288" t="s">
        <v>107</v>
      </c>
      <c r="V288" t="s">
        <v>164</v>
      </c>
      <c r="W288" t="s">
        <v>240</v>
      </c>
      <c r="X288" t="s">
        <v>106</v>
      </c>
      <c r="Y288">
        <v>110347</v>
      </c>
      <c r="Z288">
        <v>2450548</v>
      </c>
      <c r="AA288">
        <v>2013</v>
      </c>
      <c r="AB288" t="s">
        <v>109</v>
      </c>
      <c r="AC288" t="s">
        <v>76</v>
      </c>
      <c r="AD288" t="s">
        <v>170</v>
      </c>
      <c r="AE288" t="s">
        <v>151</v>
      </c>
      <c r="AJ288" s="10"/>
      <c r="AS288" s="11"/>
      <c r="AU288" s="10"/>
      <c r="BD288" s="11"/>
      <c r="BF288" s="10" t="s">
        <v>89</v>
      </c>
      <c r="BL288" s="11"/>
    </row>
    <row r="289" spans="1:64" x14ac:dyDescent="0.2">
      <c r="A289" t="s">
        <v>87</v>
      </c>
      <c r="B289" t="s">
        <v>106</v>
      </c>
      <c r="C289" t="s">
        <v>163</v>
      </c>
      <c r="D289">
        <v>1</v>
      </c>
      <c r="E289" s="7">
        <v>0.35947712418300698</v>
      </c>
      <c r="F289" s="7">
        <v>0.25490196078431399</v>
      </c>
      <c r="G289" s="7">
        <f t="shared" si="12"/>
        <v>-0.14267973856209154</v>
      </c>
      <c r="H289" s="7">
        <f t="shared" si="13"/>
        <v>0.86163398692810556</v>
      </c>
      <c r="I289" s="8">
        <v>0.15846398453900901</v>
      </c>
      <c r="J289" t="s">
        <v>71</v>
      </c>
      <c r="K289" t="s">
        <v>71</v>
      </c>
      <c r="L289" t="s">
        <v>71</v>
      </c>
      <c r="M289" t="s">
        <v>71</v>
      </c>
      <c r="N289" t="s">
        <v>70</v>
      </c>
      <c r="O289">
        <v>23263486</v>
      </c>
      <c r="P289" s="7" t="s">
        <v>71</v>
      </c>
      <c r="Q289" s="7" t="s">
        <v>71</v>
      </c>
      <c r="R289" s="7" t="s">
        <v>71</v>
      </c>
      <c r="S289" s="7" t="s">
        <v>71</v>
      </c>
      <c r="T289" t="s">
        <v>71</v>
      </c>
      <c r="U289" t="s">
        <v>107</v>
      </c>
      <c r="V289" t="s">
        <v>164</v>
      </c>
      <c r="W289" t="s">
        <v>241</v>
      </c>
      <c r="X289" t="s">
        <v>106</v>
      </c>
      <c r="Y289">
        <v>110347</v>
      </c>
      <c r="Z289">
        <v>2450548</v>
      </c>
      <c r="AA289">
        <v>2013</v>
      </c>
      <c r="AB289" t="s">
        <v>109</v>
      </c>
      <c r="AC289" t="s">
        <v>76</v>
      </c>
      <c r="AD289" t="s">
        <v>170</v>
      </c>
      <c r="AE289" t="s">
        <v>151</v>
      </c>
      <c r="AJ289" s="10"/>
      <c r="AS289" s="11"/>
      <c r="AU289" s="10"/>
      <c r="BD289" s="11"/>
      <c r="BF289" s="10" t="s">
        <v>242</v>
      </c>
      <c r="BL289" s="11"/>
    </row>
    <row r="290" spans="1:64" x14ac:dyDescent="0.2">
      <c r="A290" t="s">
        <v>87</v>
      </c>
      <c r="B290" t="s">
        <v>106</v>
      </c>
      <c r="C290" t="s">
        <v>163</v>
      </c>
      <c r="D290">
        <v>1</v>
      </c>
      <c r="E290" s="7">
        <v>0.421296296296296</v>
      </c>
      <c r="F290" s="7">
        <v>0.26851851851851799</v>
      </c>
      <c r="G290" s="7">
        <f t="shared" si="12"/>
        <v>-0.10768518518518438</v>
      </c>
      <c r="H290" s="7">
        <f t="shared" si="13"/>
        <v>0.95027777777777644</v>
      </c>
      <c r="I290" s="8">
        <v>0.11665597407751099</v>
      </c>
      <c r="J290" t="s">
        <v>71</v>
      </c>
      <c r="K290" t="s">
        <v>71</v>
      </c>
      <c r="L290" t="s">
        <v>71</v>
      </c>
      <c r="M290" t="s">
        <v>71</v>
      </c>
      <c r="N290" t="s">
        <v>70</v>
      </c>
      <c r="O290">
        <v>23263486</v>
      </c>
      <c r="P290" s="7" t="s">
        <v>71</v>
      </c>
      <c r="Q290" s="7" t="s">
        <v>71</v>
      </c>
      <c r="R290" s="7" t="s">
        <v>71</v>
      </c>
      <c r="S290" s="7" t="s">
        <v>71</v>
      </c>
      <c r="T290" t="s">
        <v>71</v>
      </c>
      <c r="U290" t="s">
        <v>107</v>
      </c>
      <c r="V290" t="s">
        <v>164</v>
      </c>
      <c r="W290" t="s">
        <v>243</v>
      </c>
      <c r="X290" t="s">
        <v>106</v>
      </c>
      <c r="Y290">
        <v>110347</v>
      </c>
      <c r="Z290">
        <v>2450548</v>
      </c>
      <c r="AA290">
        <v>2013</v>
      </c>
      <c r="AB290" t="s">
        <v>109</v>
      </c>
      <c r="AC290" t="s">
        <v>76</v>
      </c>
      <c r="AD290" t="s">
        <v>170</v>
      </c>
      <c r="AE290" t="s">
        <v>151</v>
      </c>
      <c r="AJ290" s="10"/>
      <c r="AS290" s="11"/>
      <c r="AU290" s="10"/>
      <c r="BD290" s="11"/>
      <c r="BF290" s="10" t="s">
        <v>244</v>
      </c>
      <c r="BL290" s="11"/>
    </row>
    <row r="291" spans="1:64" ht="17" thickBot="1" x14ac:dyDescent="0.25">
      <c r="A291" t="s">
        <v>87</v>
      </c>
      <c r="B291" t="s">
        <v>106</v>
      </c>
      <c r="C291" t="s">
        <v>163</v>
      </c>
      <c r="D291">
        <v>1</v>
      </c>
      <c r="E291" s="7">
        <v>0.36296296296296299</v>
      </c>
      <c r="F291" s="7">
        <v>0.196296296296296</v>
      </c>
      <c r="G291" s="7">
        <f t="shared" si="12"/>
        <v>-2.3740740740740118E-2</v>
      </c>
      <c r="H291" s="7">
        <f t="shared" si="13"/>
        <v>0.74966666666666604</v>
      </c>
      <c r="I291" s="8">
        <v>6.4449639755443294E-2</v>
      </c>
      <c r="J291" t="s">
        <v>71</v>
      </c>
      <c r="K291" t="s">
        <v>71</v>
      </c>
      <c r="L291" t="s">
        <v>71</v>
      </c>
      <c r="M291" t="s">
        <v>71</v>
      </c>
      <c r="N291" t="s">
        <v>70</v>
      </c>
      <c r="O291">
        <v>23263486</v>
      </c>
      <c r="P291" s="7" t="s">
        <v>71</v>
      </c>
      <c r="Q291" s="7" t="s">
        <v>71</v>
      </c>
      <c r="R291" s="7" t="s">
        <v>71</v>
      </c>
      <c r="S291" s="7" t="s">
        <v>71</v>
      </c>
      <c r="T291" t="s">
        <v>71</v>
      </c>
      <c r="U291" t="s">
        <v>107</v>
      </c>
      <c r="V291" t="s">
        <v>164</v>
      </c>
      <c r="W291" t="s">
        <v>245</v>
      </c>
      <c r="X291" t="s">
        <v>106</v>
      </c>
      <c r="Y291">
        <v>110347</v>
      </c>
      <c r="Z291">
        <v>2450548</v>
      </c>
      <c r="AA291">
        <v>2013</v>
      </c>
      <c r="AB291" t="s">
        <v>109</v>
      </c>
      <c r="AC291" t="s">
        <v>76</v>
      </c>
      <c r="AD291" t="s">
        <v>170</v>
      </c>
      <c r="AE291" t="s">
        <v>151</v>
      </c>
      <c r="AJ291" s="10"/>
      <c r="AS291" s="11"/>
      <c r="AU291" s="10"/>
      <c r="BD291" s="11"/>
      <c r="BF291" s="13" t="s">
        <v>84</v>
      </c>
      <c r="BG291" s="14"/>
      <c r="BH291" s="14"/>
      <c r="BI291" s="14"/>
      <c r="BJ291" s="14"/>
      <c r="BK291" s="14"/>
      <c r="BL291" s="15"/>
    </row>
    <row r="292" spans="1:64" x14ac:dyDescent="0.2">
      <c r="A292" t="s">
        <v>87</v>
      </c>
      <c r="B292" t="s">
        <v>106</v>
      </c>
      <c r="C292" t="s">
        <v>163</v>
      </c>
      <c r="D292">
        <v>1</v>
      </c>
      <c r="E292" s="7">
        <v>0.42635658914728702</v>
      </c>
      <c r="F292" s="7">
        <v>0.217054263565891</v>
      </c>
      <c r="G292" s="7">
        <f t="shared" si="12"/>
        <v>-1.2403100775182363E-3</v>
      </c>
      <c r="H292" s="7">
        <f t="shared" si="13"/>
        <v>0.85395348837209228</v>
      </c>
      <c r="I292" s="8">
        <v>4.9496967435742098E-2</v>
      </c>
      <c r="J292" t="s">
        <v>71</v>
      </c>
      <c r="K292" t="s">
        <v>71</v>
      </c>
      <c r="L292" t="s">
        <v>71</v>
      </c>
      <c r="M292" t="s">
        <v>71</v>
      </c>
      <c r="N292" t="s">
        <v>70</v>
      </c>
      <c r="O292">
        <v>23263486</v>
      </c>
      <c r="P292" s="7" t="s">
        <v>71</v>
      </c>
      <c r="Q292" s="7" t="s">
        <v>71</v>
      </c>
      <c r="R292" s="7" t="s">
        <v>71</v>
      </c>
      <c r="S292" s="7" t="s">
        <v>71</v>
      </c>
      <c r="T292" t="s">
        <v>71</v>
      </c>
      <c r="U292" t="s">
        <v>107</v>
      </c>
      <c r="V292" t="s">
        <v>164</v>
      </c>
      <c r="W292" t="s">
        <v>246</v>
      </c>
      <c r="X292" t="s">
        <v>106</v>
      </c>
      <c r="Y292">
        <v>110347</v>
      </c>
      <c r="Z292">
        <v>2450548</v>
      </c>
      <c r="AA292">
        <v>2013</v>
      </c>
      <c r="AB292" t="s">
        <v>109</v>
      </c>
      <c r="AC292" t="s">
        <v>76</v>
      </c>
      <c r="AD292" t="s">
        <v>170</v>
      </c>
      <c r="AE292" t="s">
        <v>151</v>
      </c>
      <c r="AJ292" s="10"/>
      <c r="AS292" s="11"/>
      <c r="AU292" s="10"/>
      <c r="BD292" s="11"/>
    </row>
    <row r="293" spans="1:64" x14ac:dyDescent="0.2">
      <c r="A293" t="s">
        <v>87</v>
      </c>
      <c r="B293" t="s">
        <v>106</v>
      </c>
      <c r="C293" t="s">
        <v>163</v>
      </c>
      <c r="D293">
        <v>1</v>
      </c>
      <c r="E293" s="7">
        <v>0.114457831325301</v>
      </c>
      <c r="F293" s="7">
        <v>0.234939759036145</v>
      </c>
      <c r="G293" s="7">
        <f t="shared" si="12"/>
        <v>-0.34837349397590461</v>
      </c>
      <c r="H293" s="7">
        <f t="shared" si="13"/>
        <v>0.57728915662650659</v>
      </c>
      <c r="I293" s="8">
        <v>0.62613114066909203</v>
      </c>
      <c r="J293" t="s">
        <v>71</v>
      </c>
      <c r="K293" t="s">
        <v>71</v>
      </c>
      <c r="L293" t="s">
        <v>71</v>
      </c>
      <c r="M293" t="s">
        <v>71</v>
      </c>
      <c r="N293" t="s">
        <v>70</v>
      </c>
      <c r="O293">
        <v>23263486</v>
      </c>
      <c r="P293" s="7" t="s">
        <v>71</v>
      </c>
      <c r="Q293" s="7" t="s">
        <v>71</v>
      </c>
      <c r="R293" s="7" t="s">
        <v>71</v>
      </c>
      <c r="S293" s="7" t="s">
        <v>71</v>
      </c>
      <c r="T293" t="s">
        <v>71</v>
      </c>
      <c r="U293" t="s">
        <v>107</v>
      </c>
      <c r="V293" t="s">
        <v>164</v>
      </c>
      <c r="W293" t="s">
        <v>247</v>
      </c>
      <c r="X293" t="s">
        <v>106</v>
      </c>
      <c r="Y293">
        <v>110347</v>
      </c>
      <c r="Z293">
        <v>2450548</v>
      </c>
      <c r="AA293">
        <v>2013</v>
      </c>
      <c r="AB293" t="s">
        <v>109</v>
      </c>
      <c r="AC293" t="s">
        <v>76</v>
      </c>
      <c r="AD293" t="s">
        <v>170</v>
      </c>
      <c r="AE293" t="s">
        <v>151</v>
      </c>
      <c r="AJ293" s="10"/>
      <c r="AS293" s="11"/>
      <c r="AU293" s="10"/>
      <c r="BD293" s="11"/>
    </row>
    <row r="294" spans="1:64" x14ac:dyDescent="0.2">
      <c r="A294" t="s">
        <v>87</v>
      </c>
      <c r="B294" t="s">
        <v>106</v>
      </c>
      <c r="C294" t="s">
        <v>163</v>
      </c>
      <c r="D294">
        <v>1</v>
      </c>
      <c r="E294" s="7">
        <v>0.18213866039953</v>
      </c>
      <c r="F294" s="7">
        <v>5.1116333725029398E-2</v>
      </c>
      <c r="G294" s="7">
        <f t="shared" si="12"/>
        <v>8.1439482961222082E-2</v>
      </c>
      <c r="H294" s="7">
        <f t="shared" si="13"/>
        <v>0.28283783783783789</v>
      </c>
      <c r="I294" s="8">
        <v>3.6633565968133399E-4</v>
      </c>
      <c r="J294" t="s">
        <v>71</v>
      </c>
      <c r="K294" t="s">
        <v>71</v>
      </c>
      <c r="L294" t="s">
        <v>71</v>
      </c>
      <c r="M294" t="s">
        <v>71</v>
      </c>
      <c r="N294" t="s">
        <v>70</v>
      </c>
      <c r="O294">
        <v>23263486</v>
      </c>
      <c r="P294" s="7" t="s">
        <v>71</v>
      </c>
      <c r="Q294" s="7" t="s">
        <v>71</v>
      </c>
      <c r="R294" s="7" t="s">
        <v>71</v>
      </c>
      <c r="S294" s="7" t="s">
        <v>71</v>
      </c>
      <c r="T294" t="s">
        <v>71</v>
      </c>
      <c r="U294" t="s">
        <v>107</v>
      </c>
      <c r="V294" t="s">
        <v>164</v>
      </c>
      <c r="W294" t="s">
        <v>248</v>
      </c>
      <c r="X294" t="s">
        <v>106</v>
      </c>
      <c r="Y294">
        <v>110347</v>
      </c>
      <c r="Z294">
        <v>2450548</v>
      </c>
      <c r="AA294">
        <v>2013</v>
      </c>
      <c r="AB294" t="s">
        <v>109</v>
      </c>
      <c r="AC294" t="s">
        <v>76</v>
      </c>
      <c r="AD294" t="s">
        <v>170</v>
      </c>
      <c r="AE294" t="s">
        <v>151</v>
      </c>
      <c r="AJ294" s="10"/>
      <c r="AS294" s="11"/>
      <c r="AU294" s="10"/>
      <c r="BD294" s="11"/>
    </row>
    <row r="295" spans="1:64" x14ac:dyDescent="0.2">
      <c r="A295" t="s">
        <v>87</v>
      </c>
      <c r="B295" t="s">
        <v>106</v>
      </c>
      <c r="C295" t="s">
        <v>163</v>
      </c>
      <c r="D295">
        <v>1</v>
      </c>
      <c r="E295" s="7">
        <v>-5.4726368159204002E-2</v>
      </c>
      <c r="F295" s="7">
        <v>0.13681592039800999</v>
      </c>
      <c r="G295" s="7">
        <f t="shared" si="12"/>
        <v>-0.32425373134328367</v>
      </c>
      <c r="H295" s="7">
        <f t="shared" si="13"/>
        <v>0.21480099502487565</v>
      </c>
      <c r="I295" s="8">
        <v>0.68915651677935197</v>
      </c>
      <c r="J295" t="s">
        <v>71</v>
      </c>
      <c r="K295" t="s">
        <v>71</v>
      </c>
      <c r="L295" t="s">
        <v>71</v>
      </c>
      <c r="M295" t="s">
        <v>71</v>
      </c>
      <c r="N295" t="s">
        <v>70</v>
      </c>
      <c r="O295">
        <v>23263486</v>
      </c>
      <c r="P295" s="7" t="s">
        <v>71</v>
      </c>
      <c r="Q295" s="7" t="s">
        <v>71</v>
      </c>
      <c r="R295" s="7" t="s">
        <v>71</v>
      </c>
      <c r="S295" s="7" t="s">
        <v>71</v>
      </c>
      <c r="T295" t="s">
        <v>71</v>
      </c>
      <c r="U295" t="s">
        <v>107</v>
      </c>
      <c r="V295" t="s">
        <v>164</v>
      </c>
      <c r="W295" t="s">
        <v>249</v>
      </c>
      <c r="X295" t="s">
        <v>106</v>
      </c>
      <c r="Y295">
        <v>110347</v>
      </c>
      <c r="Z295">
        <v>2450548</v>
      </c>
      <c r="AA295">
        <v>2013</v>
      </c>
      <c r="AB295" t="s">
        <v>109</v>
      </c>
      <c r="AC295" t="s">
        <v>76</v>
      </c>
      <c r="AD295" t="s">
        <v>170</v>
      </c>
      <c r="AE295" t="s">
        <v>151</v>
      </c>
      <c r="AJ295" s="10"/>
      <c r="AS295" s="11"/>
      <c r="AU295" s="10"/>
      <c r="BD295" s="11"/>
    </row>
    <row r="296" spans="1:64" x14ac:dyDescent="0.2">
      <c r="A296" t="s">
        <v>87</v>
      </c>
      <c r="B296" t="s">
        <v>106</v>
      </c>
      <c r="C296" t="s">
        <v>163</v>
      </c>
      <c r="D296">
        <v>1</v>
      </c>
      <c r="E296" s="7">
        <v>0.44280442804428</v>
      </c>
      <c r="F296" s="7">
        <v>0.20295202952029501</v>
      </c>
      <c r="G296" s="7">
        <f t="shared" si="12"/>
        <v>4.298892988929881E-2</v>
      </c>
      <c r="H296" s="7">
        <f t="shared" si="13"/>
        <v>0.84261992619926118</v>
      </c>
      <c r="I296" s="8">
        <v>2.9122954152385101E-2</v>
      </c>
      <c r="J296" t="s">
        <v>71</v>
      </c>
      <c r="K296" t="s">
        <v>71</v>
      </c>
      <c r="L296" t="s">
        <v>71</v>
      </c>
      <c r="M296" t="s">
        <v>71</v>
      </c>
      <c r="N296" t="s">
        <v>70</v>
      </c>
      <c r="O296">
        <v>23263486</v>
      </c>
      <c r="P296" s="7" t="s">
        <v>71</v>
      </c>
      <c r="Q296" s="7" t="s">
        <v>71</v>
      </c>
      <c r="R296" s="7" t="s">
        <v>71</v>
      </c>
      <c r="S296" s="7" t="s">
        <v>71</v>
      </c>
      <c r="T296" t="s">
        <v>71</v>
      </c>
      <c r="U296" t="s">
        <v>107</v>
      </c>
      <c r="V296" t="s">
        <v>164</v>
      </c>
      <c r="W296" t="s">
        <v>250</v>
      </c>
      <c r="X296" t="s">
        <v>106</v>
      </c>
      <c r="Y296">
        <v>110347</v>
      </c>
      <c r="Z296">
        <v>2450548</v>
      </c>
      <c r="AA296">
        <v>2013</v>
      </c>
      <c r="AB296" t="s">
        <v>109</v>
      </c>
      <c r="AC296" t="s">
        <v>76</v>
      </c>
      <c r="AD296" t="s">
        <v>170</v>
      </c>
      <c r="AE296" t="s">
        <v>151</v>
      </c>
      <c r="AJ296" s="10"/>
      <c r="AS296" s="11"/>
      <c r="AU296" s="10"/>
      <c r="BD296" s="11"/>
    </row>
    <row r="297" spans="1:64" x14ac:dyDescent="0.2">
      <c r="A297" t="s">
        <v>87</v>
      </c>
      <c r="B297" t="s">
        <v>106</v>
      </c>
      <c r="C297" t="s">
        <v>163</v>
      </c>
      <c r="D297">
        <v>1</v>
      </c>
      <c r="E297" s="7">
        <v>7.4999999999999997E-2</v>
      </c>
      <c r="F297" s="7">
        <v>0.16250000000000001</v>
      </c>
      <c r="G297" s="7">
        <f t="shared" si="12"/>
        <v>-0.24512499999999998</v>
      </c>
      <c r="H297" s="7">
        <f t="shared" si="13"/>
        <v>0.395125</v>
      </c>
      <c r="I297" s="8">
        <v>0.644412333769812</v>
      </c>
      <c r="J297" t="s">
        <v>71</v>
      </c>
      <c r="K297" t="s">
        <v>71</v>
      </c>
      <c r="L297" t="s">
        <v>71</v>
      </c>
      <c r="M297" t="s">
        <v>71</v>
      </c>
      <c r="N297" t="s">
        <v>70</v>
      </c>
      <c r="O297">
        <v>23263486</v>
      </c>
      <c r="P297" s="7" t="s">
        <v>71</v>
      </c>
      <c r="Q297" s="7" t="s">
        <v>71</v>
      </c>
      <c r="R297" s="7" t="s">
        <v>71</v>
      </c>
      <c r="S297" s="7" t="s">
        <v>71</v>
      </c>
      <c r="T297" t="s">
        <v>71</v>
      </c>
      <c r="U297" t="s">
        <v>107</v>
      </c>
      <c r="V297" t="s">
        <v>164</v>
      </c>
      <c r="W297" t="s">
        <v>251</v>
      </c>
      <c r="X297" t="s">
        <v>106</v>
      </c>
      <c r="Y297">
        <v>110347</v>
      </c>
      <c r="Z297">
        <v>2450548</v>
      </c>
      <c r="AA297">
        <v>2013</v>
      </c>
      <c r="AB297" t="s">
        <v>109</v>
      </c>
      <c r="AC297" t="s">
        <v>76</v>
      </c>
      <c r="AD297" t="s">
        <v>170</v>
      </c>
      <c r="AE297" t="s">
        <v>151</v>
      </c>
      <c r="AJ297" s="10"/>
      <c r="AS297" s="11"/>
      <c r="AU297" s="10"/>
      <c r="BD297" s="11"/>
    </row>
    <row r="298" spans="1:64" x14ac:dyDescent="0.2">
      <c r="A298" t="s">
        <v>87</v>
      </c>
      <c r="B298" t="s">
        <v>106</v>
      </c>
      <c r="C298" t="s">
        <v>163</v>
      </c>
      <c r="D298">
        <v>1</v>
      </c>
      <c r="E298" s="7">
        <v>0.35294117647058798</v>
      </c>
      <c r="F298" s="7">
        <v>0.28877005347593598</v>
      </c>
      <c r="G298" s="7">
        <f t="shared" si="12"/>
        <v>-0.21593582887700591</v>
      </c>
      <c r="H298" s="7">
        <f t="shared" si="13"/>
        <v>0.92181818181818187</v>
      </c>
      <c r="I298" s="8">
        <v>0.221623602459394</v>
      </c>
      <c r="J298" t="s">
        <v>71</v>
      </c>
      <c r="K298" t="s">
        <v>71</v>
      </c>
      <c r="L298" t="s">
        <v>71</v>
      </c>
      <c r="M298" t="s">
        <v>71</v>
      </c>
      <c r="N298" t="s">
        <v>70</v>
      </c>
      <c r="O298">
        <v>23263486</v>
      </c>
      <c r="P298" s="7" t="s">
        <v>71</v>
      </c>
      <c r="Q298" s="7" t="s">
        <v>71</v>
      </c>
      <c r="R298" s="7" t="s">
        <v>71</v>
      </c>
      <c r="S298" s="7" t="s">
        <v>71</v>
      </c>
      <c r="T298" t="s">
        <v>71</v>
      </c>
      <c r="U298" t="s">
        <v>107</v>
      </c>
      <c r="V298" t="s">
        <v>164</v>
      </c>
      <c r="W298" t="s">
        <v>252</v>
      </c>
      <c r="X298" t="s">
        <v>106</v>
      </c>
      <c r="Y298">
        <v>110347</v>
      </c>
      <c r="Z298">
        <v>2450548</v>
      </c>
      <c r="AA298">
        <v>2013</v>
      </c>
      <c r="AB298" t="s">
        <v>109</v>
      </c>
      <c r="AC298" t="s">
        <v>76</v>
      </c>
      <c r="AD298" t="s">
        <v>170</v>
      </c>
      <c r="AE298" t="s">
        <v>151</v>
      </c>
      <c r="AJ298" s="10"/>
      <c r="AS298" s="11"/>
      <c r="AU298" s="10"/>
      <c r="BD298" s="11"/>
    </row>
    <row r="299" spans="1:64" x14ac:dyDescent="0.2">
      <c r="A299" t="s">
        <v>87</v>
      </c>
      <c r="B299" t="s">
        <v>106</v>
      </c>
      <c r="C299" t="s">
        <v>163</v>
      </c>
      <c r="D299">
        <v>1</v>
      </c>
      <c r="E299" s="7">
        <v>0.20909090909090899</v>
      </c>
      <c r="F299" s="7">
        <v>0.28636363636363599</v>
      </c>
      <c r="G299" s="7">
        <f t="shared" si="12"/>
        <v>-0.35504545454545389</v>
      </c>
      <c r="H299" s="7">
        <f t="shared" si="13"/>
        <v>0.77322727272727187</v>
      </c>
      <c r="I299" s="8">
        <v>0.46529316564863699</v>
      </c>
      <c r="J299" t="s">
        <v>71</v>
      </c>
      <c r="K299" t="s">
        <v>71</v>
      </c>
      <c r="L299" t="s">
        <v>71</v>
      </c>
      <c r="M299" t="s">
        <v>71</v>
      </c>
      <c r="N299" t="s">
        <v>70</v>
      </c>
      <c r="O299">
        <v>23263486</v>
      </c>
      <c r="P299" s="7" t="s">
        <v>71</v>
      </c>
      <c r="Q299" s="7" t="s">
        <v>71</v>
      </c>
      <c r="R299" s="7" t="s">
        <v>71</v>
      </c>
      <c r="S299" s="7" t="s">
        <v>71</v>
      </c>
      <c r="T299" t="s">
        <v>71</v>
      </c>
      <c r="U299" t="s">
        <v>107</v>
      </c>
      <c r="V299" t="s">
        <v>164</v>
      </c>
      <c r="W299" t="s">
        <v>253</v>
      </c>
      <c r="X299" t="s">
        <v>106</v>
      </c>
      <c r="Y299">
        <v>110347</v>
      </c>
      <c r="Z299">
        <v>2450548</v>
      </c>
      <c r="AA299">
        <v>2013</v>
      </c>
      <c r="AB299" t="s">
        <v>109</v>
      </c>
      <c r="AC299" t="s">
        <v>76</v>
      </c>
      <c r="AD299" t="s">
        <v>170</v>
      </c>
      <c r="AE299" t="s">
        <v>151</v>
      </c>
      <c r="AJ299" s="10"/>
      <c r="AS299" s="11"/>
      <c r="AU299" s="10"/>
      <c r="BD299" s="11"/>
    </row>
    <row r="300" spans="1:64" x14ac:dyDescent="0.2">
      <c r="A300" t="s">
        <v>87</v>
      </c>
      <c r="B300" t="s">
        <v>106</v>
      </c>
      <c r="C300" t="s">
        <v>163</v>
      </c>
      <c r="D300">
        <v>1</v>
      </c>
      <c r="E300" s="7">
        <v>0.30581039755351702</v>
      </c>
      <c r="F300" s="7">
        <v>0.26605504587155998</v>
      </c>
      <c r="G300" s="7">
        <f t="shared" si="12"/>
        <v>-0.21831804281345613</v>
      </c>
      <c r="H300" s="7">
        <f t="shared" si="13"/>
        <v>0.82993883792049017</v>
      </c>
      <c r="I300" s="8">
        <v>0.25038065785593799</v>
      </c>
      <c r="J300" t="s">
        <v>71</v>
      </c>
      <c r="K300" t="s">
        <v>71</v>
      </c>
      <c r="L300" t="s">
        <v>71</v>
      </c>
      <c r="M300" t="s">
        <v>71</v>
      </c>
      <c r="N300" t="s">
        <v>70</v>
      </c>
      <c r="O300">
        <v>23263486</v>
      </c>
      <c r="P300" s="7" t="s">
        <v>71</v>
      </c>
      <c r="Q300" s="7" t="s">
        <v>71</v>
      </c>
      <c r="R300" s="7" t="s">
        <v>71</v>
      </c>
      <c r="S300" s="7" t="s">
        <v>71</v>
      </c>
      <c r="T300" t="s">
        <v>71</v>
      </c>
      <c r="U300" t="s">
        <v>107</v>
      </c>
      <c r="V300" t="s">
        <v>164</v>
      </c>
      <c r="W300" t="s">
        <v>254</v>
      </c>
      <c r="X300" t="s">
        <v>106</v>
      </c>
      <c r="Y300">
        <v>110347</v>
      </c>
      <c r="Z300">
        <v>2450548</v>
      </c>
      <c r="AA300">
        <v>2013</v>
      </c>
      <c r="AB300" t="s">
        <v>109</v>
      </c>
      <c r="AC300" t="s">
        <v>76</v>
      </c>
      <c r="AD300" t="s">
        <v>170</v>
      </c>
      <c r="AE300" t="s">
        <v>151</v>
      </c>
      <c r="AJ300" s="10"/>
      <c r="AS300" s="11"/>
      <c r="AU300" s="10"/>
      <c r="BD300" s="11"/>
    </row>
    <row r="301" spans="1:64" x14ac:dyDescent="0.2">
      <c r="A301" t="s">
        <v>87</v>
      </c>
      <c r="B301" t="s">
        <v>106</v>
      </c>
      <c r="C301" t="s">
        <v>163</v>
      </c>
      <c r="D301">
        <v>1</v>
      </c>
      <c r="E301" s="7">
        <v>0.25726141078838199</v>
      </c>
      <c r="F301" s="7">
        <v>0.24066390041493799</v>
      </c>
      <c r="G301" s="7">
        <f t="shared" si="12"/>
        <v>-0.21684647302904581</v>
      </c>
      <c r="H301" s="7">
        <f t="shared" si="13"/>
        <v>0.73136929460580979</v>
      </c>
      <c r="I301" s="8">
        <v>0.28508520767763201</v>
      </c>
      <c r="J301" t="s">
        <v>71</v>
      </c>
      <c r="K301" t="s">
        <v>71</v>
      </c>
      <c r="L301" t="s">
        <v>71</v>
      </c>
      <c r="M301" t="s">
        <v>71</v>
      </c>
      <c r="N301" t="s">
        <v>70</v>
      </c>
      <c r="O301">
        <v>23263486</v>
      </c>
      <c r="P301" s="7" t="s">
        <v>71</v>
      </c>
      <c r="Q301" s="7" t="s">
        <v>71</v>
      </c>
      <c r="R301" s="7" t="s">
        <v>71</v>
      </c>
      <c r="S301" s="7" t="s">
        <v>71</v>
      </c>
      <c r="T301" t="s">
        <v>71</v>
      </c>
      <c r="U301" t="s">
        <v>107</v>
      </c>
      <c r="V301" t="s">
        <v>164</v>
      </c>
      <c r="W301" t="s">
        <v>255</v>
      </c>
      <c r="X301" t="s">
        <v>106</v>
      </c>
      <c r="Y301">
        <v>110347</v>
      </c>
      <c r="Z301">
        <v>2450548</v>
      </c>
      <c r="AA301">
        <v>2013</v>
      </c>
      <c r="AB301" t="s">
        <v>109</v>
      </c>
      <c r="AC301" t="s">
        <v>76</v>
      </c>
      <c r="AD301" t="s">
        <v>170</v>
      </c>
      <c r="AE301" t="s">
        <v>151</v>
      </c>
      <c r="AJ301" s="10"/>
      <c r="AS301" s="11"/>
      <c r="AU301" s="10"/>
      <c r="BD301" s="11"/>
    </row>
    <row r="302" spans="1:64" x14ac:dyDescent="0.2">
      <c r="A302" t="s">
        <v>87</v>
      </c>
      <c r="B302" t="s">
        <v>106</v>
      </c>
      <c r="C302" t="s">
        <v>163</v>
      </c>
      <c r="D302">
        <v>1</v>
      </c>
      <c r="E302" s="7">
        <v>4.6610169491525397E-2</v>
      </c>
      <c r="F302" s="7">
        <v>0.233050847457627</v>
      </c>
      <c r="G302" s="7">
        <f t="shared" si="12"/>
        <v>-0.41249999999999976</v>
      </c>
      <c r="H302" s="7">
        <f t="shared" si="13"/>
        <v>0.50572033898305058</v>
      </c>
      <c r="I302" s="8">
        <v>0.84148058112179402</v>
      </c>
      <c r="J302" t="s">
        <v>71</v>
      </c>
      <c r="K302" t="s">
        <v>71</v>
      </c>
      <c r="L302" t="s">
        <v>71</v>
      </c>
      <c r="M302" t="s">
        <v>71</v>
      </c>
      <c r="N302" t="s">
        <v>70</v>
      </c>
      <c r="O302">
        <v>23263486</v>
      </c>
      <c r="P302" s="7" t="s">
        <v>71</v>
      </c>
      <c r="Q302" s="7" t="s">
        <v>71</v>
      </c>
      <c r="R302" s="7" t="s">
        <v>71</v>
      </c>
      <c r="S302" s="7" t="s">
        <v>71</v>
      </c>
      <c r="T302" t="s">
        <v>71</v>
      </c>
      <c r="U302" t="s">
        <v>107</v>
      </c>
      <c r="V302" t="s">
        <v>164</v>
      </c>
      <c r="W302" t="s">
        <v>256</v>
      </c>
      <c r="X302" t="s">
        <v>106</v>
      </c>
      <c r="Y302">
        <v>110347</v>
      </c>
      <c r="Z302">
        <v>2450548</v>
      </c>
      <c r="AA302">
        <v>2013</v>
      </c>
      <c r="AB302" t="s">
        <v>109</v>
      </c>
      <c r="AC302" t="s">
        <v>76</v>
      </c>
      <c r="AD302" t="s">
        <v>170</v>
      </c>
      <c r="AE302" t="s">
        <v>151</v>
      </c>
      <c r="AJ302" s="10"/>
      <c r="AS302" s="11"/>
      <c r="AU302" s="10"/>
      <c r="BD302" s="11"/>
    </row>
    <row r="303" spans="1:64" x14ac:dyDescent="0.2">
      <c r="A303" t="s">
        <v>87</v>
      </c>
      <c r="B303" t="s">
        <v>106</v>
      </c>
      <c r="C303" t="s">
        <v>163</v>
      </c>
      <c r="D303">
        <v>1</v>
      </c>
      <c r="E303" s="7">
        <v>0.25652173913043502</v>
      </c>
      <c r="F303" s="7">
        <v>0.25652173913043502</v>
      </c>
      <c r="G303" s="7">
        <f t="shared" si="12"/>
        <v>-0.24882608695652192</v>
      </c>
      <c r="H303" s="7">
        <f t="shared" si="13"/>
        <v>0.76186956521739191</v>
      </c>
      <c r="I303" s="8">
        <v>0.31731050786291398</v>
      </c>
      <c r="J303" t="s">
        <v>71</v>
      </c>
      <c r="K303" t="s">
        <v>71</v>
      </c>
      <c r="L303" t="s">
        <v>71</v>
      </c>
      <c r="M303" t="s">
        <v>71</v>
      </c>
      <c r="N303" t="s">
        <v>70</v>
      </c>
      <c r="O303">
        <v>23263486</v>
      </c>
      <c r="P303" s="7" t="s">
        <v>71</v>
      </c>
      <c r="Q303" s="7" t="s">
        <v>71</v>
      </c>
      <c r="R303" s="7" t="s">
        <v>71</v>
      </c>
      <c r="S303" s="7" t="s">
        <v>71</v>
      </c>
      <c r="T303" t="s">
        <v>71</v>
      </c>
      <c r="U303" t="s">
        <v>107</v>
      </c>
      <c r="V303" t="s">
        <v>164</v>
      </c>
      <c r="W303" t="s">
        <v>204</v>
      </c>
      <c r="X303" t="s">
        <v>106</v>
      </c>
      <c r="Y303">
        <v>110347</v>
      </c>
      <c r="Z303">
        <v>2450548</v>
      </c>
      <c r="AA303">
        <v>2013</v>
      </c>
      <c r="AB303" t="s">
        <v>109</v>
      </c>
      <c r="AC303" t="s">
        <v>76</v>
      </c>
      <c r="AD303" t="s">
        <v>170</v>
      </c>
      <c r="AE303" t="s">
        <v>151</v>
      </c>
      <c r="AJ303" s="10"/>
      <c r="AS303" s="11"/>
      <c r="AU303" s="10"/>
      <c r="BD303" s="11"/>
    </row>
    <row r="304" spans="1:64" x14ac:dyDescent="0.2">
      <c r="A304" t="s">
        <v>87</v>
      </c>
      <c r="B304" t="s">
        <v>106</v>
      </c>
      <c r="C304" t="s">
        <v>163</v>
      </c>
      <c r="D304">
        <v>1</v>
      </c>
      <c r="E304" s="7">
        <v>0.36320754716981102</v>
      </c>
      <c r="F304" s="7">
        <v>0.25</v>
      </c>
      <c r="G304" s="7">
        <f t="shared" si="12"/>
        <v>-0.12929245283018898</v>
      </c>
      <c r="H304" s="7">
        <f t="shared" si="13"/>
        <v>0.85570754716981101</v>
      </c>
      <c r="I304" s="8">
        <v>0.146270907845163</v>
      </c>
      <c r="J304" t="s">
        <v>71</v>
      </c>
      <c r="K304" t="s">
        <v>71</v>
      </c>
      <c r="L304" t="s">
        <v>71</v>
      </c>
      <c r="M304" t="s">
        <v>71</v>
      </c>
      <c r="N304" t="s">
        <v>70</v>
      </c>
      <c r="O304">
        <v>23263486</v>
      </c>
      <c r="P304" s="7" t="s">
        <v>71</v>
      </c>
      <c r="Q304" s="7" t="s">
        <v>71</v>
      </c>
      <c r="R304" s="7" t="s">
        <v>71</v>
      </c>
      <c r="S304" s="7" t="s">
        <v>71</v>
      </c>
      <c r="T304" t="s">
        <v>71</v>
      </c>
      <c r="U304" t="s">
        <v>107</v>
      </c>
      <c r="V304" t="s">
        <v>164</v>
      </c>
      <c r="W304" t="s">
        <v>257</v>
      </c>
      <c r="X304" t="s">
        <v>106</v>
      </c>
      <c r="Y304">
        <v>110347</v>
      </c>
      <c r="Z304">
        <v>2450548</v>
      </c>
      <c r="AA304">
        <v>2013</v>
      </c>
      <c r="AB304" t="s">
        <v>109</v>
      </c>
      <c r="AC304" t="s">
        <v>76</v>
      </c>
      <c r="AD304" t="s">
        <v>170</v>
      </c>
      <c r="AE304" t="s">
        <v>151</v>
      </c>
      <c r="AJ304" s="10"/>
      <c r="AS304" s="11"/>
      <c r="AU304" s="10"/>
      <c r="BD304" s="11"/>
    </row>
    <row r="305" spans="1:56" x14ac:dyDescent="0.2">
      <c r="A305" t="s">
        <v>87</v>
      </c>
      <c r="B305" t="s">
        <v>106</v>
      </c>
      <c r="C305" t="s">
        <v>163</v>
      </c>
      <c r="D305">
        <v>1</v>
      </c>
      <c r="E305" s="7">
        <v>0.63063063063063096</v>
      </c>
      <c r="F305" s="7">
        <v>0.26576576576576599</v>
      </c>
      <c r="G305" s="7">
        <f t="shared" si="12"/>
        <v>0.10707207207207192</v>
      </c>
      <c r="H305" s="7">
        <f t="shared" si="13"/>
        <v>1.15418918918919</v>
      </c>
      <c r="I305" s="8">
        <v>1.7649932356312601E-2</v>
      </c>
      <c r="J305" t="s">
        <v>71</v>
      </c>
      <c r="K305" t="s">
        <v>71</v>
      </c>
      <c r="L305" t="s">
        <v>71</v>
      </c>
      <c r="M305" t="s">
        <v>71</v>
      </c>
      <c r="N305" t="s">
        <v>70</v>
      </c>
      <c r="O305">
        <v>23263486</v>
      </c>
      <c r="P305" s="7" t="s">
        <v>71</v>
      </c>
      <c r="Q305" s="7" t="s">
        <v>71</v>
      </c>
      <c r="R305" s="7" t="s">
        <v>71</v>
      </c>
      <c r="S305" s="7" t="s">
        <v>71</v>
      </c>
      <c r="T305" t="s">
        <v>71</v>
      </c>
      <c r="U305" t="s">
        <v>107</v>
      </c>
      <c r="V305" t="s">
        <v>164</v>
      </c>
      <c r="W305" t="s">
        <v>258</v>
      </c>
      <c r="X305" t="s">
        <v>106</v>
      </c>
      <c r="Y305">
        <v>110347</v>
      </c>
      <c r="Z305">
        <v>2450548</v>
      </c>
      <c r="AA305">
        <v>2013</v>
      </c>
      <c r="AB305" t="s">
        <v>109</v>
      </c>
      <c r="AC305" t="s">
        <v>76</v>
      </c>
      <c r="AD305" t="s">
        <v>170</v>
      </c>
      <c r="AE305" t="s">
        <v>151</v>
      </c>
      <c r="AJ305" s="10"/>
      <c r="AS305" s="11"/>
      <c r="AU305" s="10"/>
      <c r="BD305" s="11"/>
    </row>
    <row r="306" spans="1:56" x14ac:dyDescent="0.2">
      <c r="A306" t="s">
        <v>87</v>
      </c>
      <c r="B306" t="s">
        <v>106</v>
      </c>
      <c r="C306" t="s">
        <v>163</v>
      </c>
      <c r="D306">
        <v>1</v>
      </c>
      <c r="E306" s="7">
        <v>0.119230769230769</v>
      </c>
      <c r="F306" s="7">
        <v>6.7948717948717902E-2</v>
      </c>
      <c r="G306" s="7">
        <f t="shared" si="12"/>
        <v>-1.4628205128205257E-2</v>
      </c>
      <c r="H306" s="7">
        <f t="shared" si="13"/>
        <v>0.25308974358974323</v>
      </c>
      <c r="I306" s="8">
        <v>7.9307729942325197E-2</v>
      </c>
      <c r="J306" t="s">
        <v>71</v>
      </c>
      <c r="K306" t="s">
        <v>71</v>
      </c>
      <c r="L306" t="s">
        <v>71</v>
      </c>
      <c r="M306" t="s">
        <v>71</v>
      </c>
      <c r="N306" t="s">
        <v>70</v>
      </c>
      <c r="O306">
        <v>23263486</v>
      </c>
      <c r="P306" s="7" t="s">
        <v>71</v>
      </c>
      <c r="Q306" s="7" t="s">
        <v>71</v>
      </c>
      <c r="R306" s="7" t="s">
        <v>71</v>
      </c>
      <c r="S306" s="7" t="s">
        <v>71</v>
      </c>
      <c r="T306" t="s">
        <v>71</v>
      </c>
      <c r="U306" t="s">
        <v>107</v>
      </c>
      <c r="V306" t="s">
        <v>164</v>
      </c>
      <c r="W306" t="s">
        <v>259</v>
      </c>
      <c r="X306" t="s">
        <v>106</v>
      </c>
      <c r="Y306">
        <v>110347</v>
      </c>
      <c r="Z306">
        <v>2450548</v>
      </c>
      <c r="AA306">
        <v>2013</v>
      </c>
      <c r="AB306" t="s">
        <v>109</v>
      </c>
      <c r="AC306" t="s">
        <v>76</v>
      </c>
      <c r="AD306" t="s">
        <v>170</v>
      </c>
      <c r="AE306" t="s">
        <v>151</v>
      </c>
      <c r="AJ306" s="10"/>
      <c r="AS306" s="11"/>
      <c r="AU306" s="10"/>
      <c r="BD306" s="11"/>
    </row>
    <row r="307" spans="1:56" x14ac:dyDescent="0.2">
      <c r="A307" t="s">
        <v>87</v>
      </c>
      <c r="B307" t="s">
        <v>106</v>
      </c>
      <c r="C307" t="s">
        <v>163</v>
      </c>
      <c r="D307">
        <v>1</v>
      </c>
      <c r="E307" s="7">
        <v>0.348754448398576</v>
      </c>
      <c r="F307" s="7">
        <v>0.195729537366548</v>
      </c>
      <c r="G307" s="7">
        <f t="shared" si="12"/>
        <v>-3.6832740213523563E-2</v>
      </c>
      <c r="H307" s="7">
        <f t="shared" si="13"/>
        <v>0.73434163701067556</v>
      </c>
      <c r="I307" s="8">
        <v>7.4778886291480301E-2</v>
      </c>
      <c r="J307" t="s">
        <v>71</v>
      </c>
      <c r="K307" t="s">
        <v>71</v>
      </c>
      <c r="L307" t="s">
        <v>71</v>
      </c>
      <c r="M307" t="s">
        <v>71</v>
      </c>
      <c r="N307" t="s">
        <v>70</v>
      </c>
      <c r="O307">
        <v>23263486</v>
      </c>
      <c r="P307" s="7" t="s">
        <v>71</v>
      </c>
      <c r="Q307" s="7" t="s">
        <v>71</v>
      </c>
      <c r="R307" s="7" t="s">
        <v>71</v>
      </c>
      <c r="S307" s="7" t="s">
        <v>71</v>
      </c>
      <c r="T307" t="s">
        <v>71</v>
      </c>
      <c r="U307" t="s">
        <v>107</v>
      </c>
      <c r="V307" t="s">
        <v>164</v>
      </c>
      <c r="W307" t="s">
        <v>260</v>
      </c>
      <c r="X307" t="s">
        <v>106</v>
      </c>
      <c r="Y307">
        <v>110347</v>
      </c>
      <c r="Z307">
        <v>2450548</v>
      </c>
      <c r="AA307">
        <v>2013</v>
      </c>
      <c r="AB307" t="s">
        <v>109</v>
      </c>
      <c r="AC307" t="s">
        <v>76</v>
      </c>
      <c r="AD307" t="s">
        <v>170</v>
      </c>
      <c r="AE307" t="s">
        <v>151</v>
      </c>
      <c r="AJ307" s="10"/>
      <c r="AS307" s="11"/>
      <c r="AU307" s="10"/>
      <c r="BD307" s="11"/>
    </row>
    <row r="308" spans="1:56" x14ac:dyDescent="0.2">
      <c r="A308" t="s">
        <v>87</v>
      </c>
      <c r="B308" t="s">
        <v>106</v>
      </c>
      <c r="C308" t="s">
        <v>163</v>
      </c>
      <c r="D308">
        <v>1</v>
      </c>
      <c r="E308" s="7">
        <v>0.37373737373737398</v>
      </c>
      <c r="F308" s="7">
        <v>0.28787878787878801</v>
      </c>
      <c r="G308" s="7">
        <f t="shared" si="12"/>
        <v>-0.19338383838383838</v>
      </c>
      <c r="H308" s="7">
        <f t="shared" si="13"/>
        <v>0.94085858585858628</v>
      </c>
      <c r="I308" s="8">
        <v>0.1942029483746</v>
      </c>
      <c r="J308" t="s">
        <v>71</v>
      </c>
      <c r="K308" t="s">
        <v>71</v>
      </c>
      <c r="L308" t="s">
        <v>71</v>
      </c>
      <c r="M308" t="s">
        <v>71</v>
      </c>
      <c r="N308" t="s">
        <v>70</v>
      </c>
      <c r="O308">
        <v>23263486</v>
      </c>
      <c r="P308" s="7" t="s">
        <v>71</v>
      </c>
      <c r="Q308" s="7" t="s">
        <v>71</v>
      </c>
      <c r="R308" s="7" t="s">
        <v>71</v>
      </c>
      <c r="S308" s="7" t="s">
        <v>71</v>
      </c>
      <c r="T308" t="s">
        <v>71</v>
      </c>
      <c r="U308" t="s">
        <v>107</v>
      </c>
      <c r="V308" t="s">
        <v>164</v>
      </c>
      <c r="W308" t="s">
        <v>261</v>
      </c>
      <c r="X308" t="s">
        <v>106</v>
      </c>
      <c r="Y308">
        <v>110347</v>
      </c>
      <c r="Z308">
        <v>2450548</v>
      </c>
      <c r="AA308">
        <v>2013</v>
      </c>
      <c r="AB308" t="s">
        <v>109</v>
      </c>
      <c r="AC308" t="s">
        <v>76</v>
      </c>
      <c r="AD308" t="s">
        <v>170</v>
      </c>
      <c r="AE308" t="s">
        <v>151</v>
      </c>
      <c r="AJ308" s="10"/>
      <c r="AS308" s="11"/>
      <c r="AU308" s="10"/>
      <c r="BD308" s="11"/>
    </row>
    <row r="309" spans="1:56" x14ac:dyDescent="0.2">
      <c r="A309" t="s">
        <v>87</v>
      </c>
      <c r="B309" t="s">
        <v>106</v>
      </c>
      <c r="C309" t="s">
        <v>163</v>
      </c>
      <c r="D309">
        <v>1</v>
      </c>
      <c r="E309" s="7">
        <v>0.433862433862434</v>
      </c>
      <c r="F309" s="7">
        <v>0.29100529100529099</v>
      </c>
      <c r="G309" s="7">
        <f t="shared" si="12"/>
        <v>-0.13941798941798927</v>
      </c>
      <c r="H309" s="7">
        <f t="shared" si="13"/>
        <v>1.0071428571428573</v>
      </c>
      <c r="I309" s="8">
        <v>0.13598536427528901</v>
      </c>
      <c r="J309" t="s">
        <v>71</v>
      </c>
      <c r="K309" t="s">
        <v>71</v>
      </c>
      <c r="L309" t="s">
        <v>71</v>
      </c>
      <c r="M309" t="s">
        <v>71</v>
      </c>
      <c r="N309" t="s">
        <v>70</v>
      </c>
      <c r="O309">
        <v>23263486</v>
      </c>
      <c r="P309" s="7" t="s">
        <v>71</v>
      </c>
      <c r="Q309" s="7" t="s">
        <v>71</v>
      </c>
      <c r="R309" s="7" t="s">
        <v>71</v>
      </c>
      <c r="S309" s="7" t="s">
        <v>71</v>
      </c>
      <c r="T309" t="s">
        <v>71</v>
      </c>
      <c r="U309" t="s">
        <v>107</v>
      </c>
      <c r="V309" t="s">
        <v>164</v>
      </c>
      <c r="W309" t="s">
        <v>262</v>
      </c>
      <c r="X309" t="s">
        <v>106</v>
      </c>
      <c r="Y309">
        <v>110347</v>
      </c>
      <c r="Z309">
        <v>2450548</v>
      </c>
      <c r="AA309">
        <v>2013</v>
      </c>
      <c r="AB309" t="s">
        <v>109</v>
      </c>
      <c r="AC309" t="s">
        <v>76</v>
      </c>
      <c r="AD309" t="s">
        <v>170</v>
      </c>
      <c r="AE309" t="s">
        <v>151</v>
      </c>
      <c r="AJ309" s="10"/>
      <c r="AS309" s="11"/>
      <c r="AU309" s="10"/>
      <c r="BD309" s="11"/>
    </row>
    <row r="310" spans="1:56" x14ac:dyDescent="0.2">
      <c r="A310" t="s">
        <v>87</v>
      </c>
      <c r="B310" t="s">
        <v>106</v>
      </c>
      <c r="C310" t="s">
        <v>163</v>
      </c>
      <c r="D310">
        <v>1</v>
      </c>
      <c r="E310" s="7">
        <v>0.38362068965517199</v>
      </c>
      <c r="F310" s="7">
        <v>0.23706896551724099</v>
      </c>
      <c r="G310" s="7">
        <f t="shared" si="12"/>
        <v>-8.340517241379275E-2</v>
      </c>
      <c r="H310" s="7">
        <f t="shared" si="13"/>
        <v>0.85064655172413672</v>
      </c>
      <c r="I310" s="8">
        <v>0.105623420003341</v>
      </c>
      <c r="J310" t="s">
        <v>71</v>
      </c>
      <c r="K310" t="s">
        <v>71</v>
      </c>
      <c r="L310" t="s">
        <v>71</v>
      </c>
      <c r="M310" t="s">
        <v>71</v>
      </c>
      <c r="N310" t="s">
        <v>70</v>
      </c>
      <c r="O310">
        <v>23263486</v>
      </c>
      <c r="P310" s="7" t="s">
        <v>71</v>
      </c>
      <c r="Q310" s="7" t="s">
        <v>71</v>
      </c>
      <c r="R310" s="7" t="s">
        <v>71</v>
      </c>
      <c r="S310" s="7" t="s">
        <v>71</v>
      </c>
      <c r="T310" t="s">
        <v>71</v>
      </c>
      <c r="U310" t="s">
        <v>107</v>
      </c>
      <c r="V310" t="s">
        <v>164</v>
      </c>
      <c r="W310" t="s">
        <v>263</v>
      </c>
      <c r="X310" t="s">
        <v>106</v>
      </c>
      <c r="Y310">
        <v>110347</v>
      </c>
      <c r="Z310">
        <v>2450548</v>
      </c>
      <c r="AA310">
        <v>2013</v>
      </c>
      <c r="AB310" t="s">
        <v>109</v>
      </c>
      <c r="AC310" t="s">
        <v>76</v>
      </c>
      <c r="AD310" t="s">
        <v>170</v>
      </c>
      <c r="AE310" t="s">
        <v>151</v>
      </c>
      <c r="AJ310" s="10"/>
      <c r="AS310" s="11"/>
      <c r="AU310" s="10"/>
      <c r="BD310" s="11"/>
    </row>
    <row r="311" spans="1:56" x14ac:dyDescent="0.2">
      <c r="A311" t="s">
        <v>87</v>
      </c>
      <c r="B311" t="s">
        <v>106</v>
      </c>
      <c r="C311" t="s">
        <v>163</v>
      </c>
      <c r="D311">
        <v>1</v>
      </c>
      <c r="E311" s="7">
        <v>5.4607508532423202E-2</v>
      </c>
      <c r="F311" s="7">
        <v>0.218430034129693</v>
      </c>
      <c r="G311" s="7">
        <f t="shared" si="12"/>
        <v>-0.37569965870307204</v>
      </c>
      <c r="H311" s="7">
        <f t="shared" si="13"/>
        <v>0.48491467576791841</v>
      </c>
      <c r="I311" s="8">
        <v>0.80258734863415304</v>
      </c>
      <c r="J311" t="s">
        <v>71</v>
      </c>
      <c r="K311" t="s">
        <v>71</v>
      </c>
      <c r="L311" t="s">
        <v>71</v>
      </c>
      <c r="M311" t="s">
        <v>71</v>
      </c>
      <c r="N311" t="s">
        <v>70</v>
      </c>
      <c r="O311">
        <v>23263486</v>
      </c>
      <c r="P311" s="7" t="s">
        <v>71</v>
      </c>
      <c r="Q311" s="7" t="s">
        <v>71</v>
      </c>
      <c r="R311" s="7" t="s">
        <v>71</v>
      </c>
      <c r="S311" s="7" t="s">
        <v>71</v>
      </c>
      <c r="T311" t="s">
        <v>71</v>
      </c>
      <c r="U311" t="s">
        <v>107</v>
      </c>
      <c r="V311" t="s">
        <v>164</v>
      </c>
      <c r="W311" t="s">
        <v>264</v>
      </c>
      <c r="X311" t="s">
        <v>106</v>
      </c>
      <c r="Y311">
        <v>110347</v>
      </c>
      <c r="Z311">
        <v>2450548</v>
      </c>
      <c r="AA311">
        <v>2013</v>
      </c>
      <c r="AB311" t="s">
        <v>109</v>
      </c>
      <c r="AC311" t="s">
        <v>76</v>
      </c>
      <c r="AD311" t="s">
        <v>170</v>
      </c>
      <c r="AE311" t="s">
        <v>151</v>
      </c>
      <c r="AJ311" s="10"/>
      <c r="AS311" s="11"/>
      <c r="AU311" s="10"/>
      <c r="BD311" s="11"/>
    </row>
    <row r="312" spans="1:56" x14ac:dyDescent="0.2">
      <c r="A312" t="s">
        <v>87</v>
      </c>
      <c r="B312" t="s">
        <v>106</v>
      </c>
      <c r="C312" t="s">
        <v>163</v>
      </c>
      <c r="D312">
        <v>1</v>
      </c>
      <c r="E312" s="7">
        <v>0.32038834951456302</v>
      </c>
      <c r="F312" s="7">
        <v>0.177993527508091</v>
      </c>
      <c r="G312" s="7">
        <f t="shared" si="12"/>
        <v>-3.0258899676376239E-2</v>
      </c>
      <c r="H312" s="7">
        <f t="shared" si="13"/>
        <v>0.67103559870550233</v>
      </c>
      <c r="I312" s="8">
        <v>7.1860638225851606E-2</v>
      </c>
      <c r="J312" t="s">
        <v>71</v>
      </c>
      <c r="K312" t="s">
        <v>71</v>
      </c>
      <c r="L312" t="s">
        <v>71</v>
      </c>
      <c r="M312" t="s">
        <v>71</v>
      </c>
      <c r="N312" t="s">
        <v>70</v>
      </c>
      <c r="O312">
        <v>23263486</v>
      </c>
      <c r="P312" s="7" t="s">
        <v>71</v>
      </c>
      <c r="Q312" s="7" t="s">
        <v>71</v>
      </c>
      <c r="R312" s="7" t="s">
        <v>71</v>
      </c>
      <c r="S312" s="7" t="s">
        <v>71</v>
      </c>
      <c r="T312" t="s">
        <v>71</v>
      </c>
      <c r="U312" t="s">
        <v>107</v>
      </c>
      <c r="V312" t="s">
        <v>164</v>
      </c>
      <c r="W312" t="s">
        <v>265</v>
      </c>
      <c r="X312" t="s">
        <v>106</v>
      </c>
      <c r="Y312">
        <v>110347</v>
      </c>
      <c r="Z312">
        <v>2450548</v>
      </c>
      <c r="AA312">
        <v>2013</v>
      </c>
      <c r="AB312" t="s">
        <v>109</v>
      </c>
      <c r="AC312" t="s">
        <v>76</v>
      </c>
      <c r="AD312" t="s">
        <v>170</v>
      </c>
      <c r="AE312" t="s">
        <v>151</v>
      </c>
      <c r="AJ312" s="10"/>
      <c r="AS312" s="11"/>
      <c r="AU312" s="10"/>
      <c r="BD312" s="11"/>
    </row>
    <row r="313" spans="1:56" x14ac:dyDescent="0.2">
      <c r="A313" t="s">
        <v>87</v>
      </c>
      <c r="B313" t="s">
        <v>106</v>
      </c>
      <c r="C313" t="s">
        <v>163</v>
      </c>
      <c r="D313">
        <v>1</v>
      </c>
      <c r="E313" s="7">
        <v>0.24568965517241401</v>
      </c>
      <c r="F313" s="7">
        <v>0.25</v>
      </c>
      <c r="G313" s="7">
        <f t="shared" si="12"/>
        <v>-0.24681034482758599</v>
      </c>
      <c r="H313" s="7">
        <f t="shared" si="13"/>
        <v>0.73818965517241397</v>
      </c>
      <c r="I313" s="8">
        <v>0.325726251840178</v>
      </c>
      <c r="J313" t="s">
        <v>71</v>
      </c>
      <c r="K313" t="s">
        <v>71</v>
      </c>
      <c r="L313" t="s">
        <v>71</v>
      </c>
      <c r="M313" t="s">
        <v>71</v>
      </c>
      <c r="N313" t="s">
        <v>70</v>
      </c>
      <c r="O313">
        <v>23263486</v>
      </c>
      <c r="P313" s="7" t="s">
        <v>71</v>
      </c>
      <c r="Q313" s="7" t="s">
        <v>71</v>
      </c>
      <c r="R313" s="7" t="s">
        <v>71</v>
      </c>
      <c r="S313" s="7" t="s">
        <v>71</v>
      </c>
      <c r="T313" t="s">
        <v>71</v>
      </c>
      <c r="U313" t="s">
        <v>107</v>
      </c>
      <c r="V313" t="s">
        <v>164</v>
      </c>
      <c r="W313" t="s">
        <v>266</v>
      </c>
      <c r="X313" t="s">
        <v>106</v>
      </c>
      <c r="Y313">
        <v>110347</v>
      </c>
      <c r="Z313">
        <v>2450548</v>
      </c>
      <c r="AA313">
        <v>2013</v>
      </c>
      <c r="AB313" t="s">
        <v>109</v>
      </c>
      <c r="AC313" t="s">
        <v>76</v>
      </c>
      <c r="AD313" t="s">
        <v>170</v>
      </c>
      <c r="AE313" t="s">
        <v>151</v>
      </c>
      <c r="AJ313" s="10"/>
      <c r="AS313" s="11"/>
      <c r="AU313" s="10"/>
      <c r="BD313" s="11"/>
    </row>
    <row r="314" spans="1:56" ht="17" thickBot="1" x14ac:dyDescent="0.25">
      <c r="A314" t="s">
        <v>87</v>
      </c>
      <c r="B314" t="s">
        <v>106</v>
      </c>
      <c r="C314" t="s">
        <v>163</v>
      </c>
      <c r="D314">
        <v>1</v>
      </c>
      <c r="E314" s="7">
        <v>0.30927835051546398</v>
      </c>
      <c r="F314" s="7">
        <v>0.30927835051546398</v>
      </c>
      <c r="G314" s="7">
        <f t="shared" si="12"/>
        <v>-0.3000000000000001</v>
      </c>
      <c r="H314" s="7">
        <f t="shared" si="13"/>
        <v>0.91855670103092812</v>
      </c>
      <c r="I314" s="8">
        <v>0.31731050786291398</v>
      </c>
      <c r="J314" t="s">
        <v>71</v>
      </c>
      <c r="K314" t="s">
        <v>71</v>
      </c>
      <c r="L314" t="s">
        <v>71</v>
      </c>
      <c r="M314" t="s">
        <v>71</v>
      </c>
      <c r="N314" t="s">
        <v>70</v>
      </c>
      <c r="O314">
        <v>23263486</v>
      </c>
      <c r="P314" s="7" t="s">
        <v>71</v>
      </c>
      <c r="Q314" s="7" t="s">
        <v>71</v>
      </c>
      <c r="R314" s="7" t="s">
        <v>71</v>
      </c>
      <c r="S314" s="7" t="s">
        <v>71</v>
      </c>
      <c r="T314" t="s">
        <v>71</v>
      </c>
      <c r="U314" t="s">
        <v>107</v>
      </c>
      <c r="V314" t="s">
        <v>164</v>
      </c>
      <c r="W314" t="s">
        <v>267</v>
      </c>
      <c r="X314" t="s">
        <v>106</v>
      </c>
      <c r="Y314">
        <v>110347</v>
      </c>
      <c r="Z314">
        <v>2450548</v>
      </c>
      <c r="AA314">
        <v>2013</v>
      </c>
      <c r="AB314" t="s">
        <v>109</v>
      </c>
      <c r="AC314" t="s">
        <v>76</v>
      </c>
      <c r="AD314" t="s">
        <v>170</v>
      </c>
      <c r="AE314" t="s">
        <v>151</v>
      </c>
      <c r="AJ314" s="13"/>
      <c r="AK314" s="14"/>
      <c r="AL314" s="14"/>
      <c r="AM314" s="14"/>
      <c r="AN314" s="14"/>
      <c r="AO314" s="14"/>
      <c r="AP314" s="14"/>
      <c r="AQ314" s="14"/>
      <c r="AR314" s="14"/>
      <c r="AS314" s="15"/>
      <c r="AU314" s="13"/>
      <c r="AV314" s="14"/>
      <c r="AW314" s="14"/>
      <c r="AX314" s="14"/>
      <c r="AY314" s="14"/>
      <c r="AZ314" s="14"/>
      <c r="BA314" s="14"/>
      <c r="BB314" s="14"/>
      <c r="BC314" s="14"/>
      <c r="BD314" s="15"/>
    </row>
    <row r="315" spans="1:56" x14ac:dyDescent="0.2">
      <c r="A315" t="s">
        <v>87</v>
      </c>
      <c r="B315" t="s">
        <v>106</v>
      </c>
      <c r="C315" t="s">
        <v>163</v>
      </c>
      <c r="D315">
        <v>1</v>
      </c>
      <c r="E315" s="7">
        <v>-4.1509433962264197E-2</v>
      </c>
      <c r="F315" s="7">
        <v>0.230188679245283</v>
      </c>
      <c r="G315" s="7">
        <f t="shared" si="12"/>
        <v>-0.49498113207547167</v>
      </c>
      <c r="H315" s="7">
        <f t="shared" si="13"/>
        <v>0.41196226415094328</v>
      </c>
      <c r="I315" s="8">
        <v>0.85689517810415305</v>
      </c>
      <c r="J315" t="s">
        <v>71</v>
      </c>
      <c r="K315" t="s">
        <v>71</v>
      </c>
      <c r="L315" t="s">
        <v>71</v>
      </c>
      <c r="M315" t="s">
        <v>71</v>
      </c>
      <c r="N315" t="s">
        <v>70</v>
      </c>
      <c r="O315">
        <v>23263486</v>
      </c>
      <c r="P315" s="7" t="s">
        <v>71</v>
      </c>
      <c r="Q315" s="7" t="s">
        <v>71</v>
      </c>
      <c r="R315" s="7" t="s">
        <v>71</v>
      </c>
      <c r="S315" s="7" t="s">
        <v>71</v>
      </c>
      <c r="T315" t="s">
        <v>71</v>
      </c>
      <c r="U315" t="s">
        <v>107</v>
      </c>
      <c r="V315" t="s">
        <v>164</v>
      </c>
      <c r="W315" t="s">
        <v>268</v>
      </c>
      <c r="X315" t="s">
        <v>106</v>
      </c>
      <c r="Y315">
        <v>110347</v>
      </c>
      <c r="Z315">
        <v>2450548</v>
      </c>
      <c r="AA315">
        <v>2013</v>
      </c>
      <c r="AB315" t="s">
        <v>109</v>
      </c>
      <c r="AC315" t="s">
        <v>76</v>
      </c>
      <c r="AD315" t="s">
        <v>170</v>
      </c>
      <c r="AE315" t="s">
        <v>151</v>
      </c>
    </row>
    <row r="316" spans="1:56" x14ac:dyDescent="0.2">
      <c r="A316" t="s">
        <v>87</v>
      </c>
      <c r="B316" t="s">
        <v>106</v>
      </c>
      <c r="C316" t="s">
        <v>163</v>
      </c>
      <c r="D316">
        <v>1</v>
      </c>
      <c r="E316" s="7">
        <v>4.9113233287858098E-2</v>
      </c>
      <c r="F316" s="7">
        <v>8.7312414733970001E-2</v>
      </c>
      <c r="G316" s="7">
        <f t="shared" si="12"/>
        <v>-0.1228922237380628</v>
      </c>
      <c r="H316" s="7">
        <f t="shared" si="13"/>
        <v>0.22111869031377901</v>
      </c>
      <c r="I316" s="8">
        <v>0.57377540363273005</v>
      </c>
      <c r="J316" t="s">
        <v>71</v>
      </c>
      <c r="K316" t="s">
        <v>71</v>
      </c>
      <c r="L316" t="s">
        <v>71</v>
      </c>
      <c r="M316" t="s">
        <v>71</v>
      </c>
      <c r="N316" t="s">
        <v>70</v>
      </c>
      <c r="O316">
        <v>23263486</v>
      </c>
      <c r="P316" s="7" t="s">
        <v>71</v>
      </c>
      <c r="Q316" s="7" t="s">
        <v>71</v>
      </c>
      <c r="R316" s="7" t="s">
        <v>71</v>
      </c>
      <c r="S316" s="7" t="s">
        <v>71</v>
      </c>
      <c r="T316" t="s">
        <v>71</v>
      </c>
      <c r="U316" t="s">
        <v>107</v>
      </c>
      <c r="V316" t="s">
        <v>164</v>
      </c>
      <c r="W316" t="s">
        <v>229</v>
      </c>
      <c r="X316" t="s">
        <v>106</v>
      </c>
      <c r="Y316">
        <v>110347</v>
      </c>
      <c r="Z316">
        <v>2450548</v>
      </c>
      <c r="AA316">
        <v>2013</v>
      </c>
      <c r="AB316" t="s">
        <v>109</v>
      </c>
      <c r="AC316" t="s">
        <v>76</v>
      </c>
      <c r="AD316" t="s">
        <v>170</v>
      </c>
      <c r="AE316" t="s">
        <v>151</v>
      </c>
    </row>
    <row r="317" spans="1:56" x14ac:dyDescent="0.2">
      <c r="A317" t="s">
        <v>87</v>
      </c>
      <c r="B317" t="s">
        <v>106</v>
      </c>
      <c r="C317" t="s">
        <v>163</v>
      </c>
      <c r="D317">
        <v>1</v>
      </c>
      <c r="E317" s="7">
        <v>0.27906976744186002</v>
      </c>
      <c r="F317" s="7">
        <v>0.24418604651162801</v>
      </c>
      <c r="G317" s="7">
        <f t="shared" si="12"/>
        <v>-0.20197674418604716</v>
      </c>
      <c r="H317" s="7">
        <f t="shared" si="13"/>
        <v>0.7601162790697672</v>
      </c>
      <c r="I317" s="8">
        <v>0.25309790894711598</v>
      </c>
      <c r="J317" t="s">
        <v>71</v>
      </c>
      <c r="K317" t="s">
        <v>71</v>
      </c>
      <c r="L317" t="s">
        <v>71</v>
      </c>
      <c r="M317" t="s">
        <v>71</v>
      </c>
      <c r="N317" t="s">
        <v>70</v>
      </c>
      <c r="O317">
        <v>23263486</v>
      </c>
      <c r="P317" s="7" t="s">
        <v>71</v>
      </c>
      <c r="Q317" s="7" t="s">
        <v>71</v>
      </c>
      <c r="R317" s="7" t="s">
        <v>71</v>
      </c>
      <c r="S317" s="7" t="s">
        <v>71</v>
      </c>
      <c r="T317" t="s">
        <v>71</v>
      </c>
      <c r="U317" t="s">
        <v>107</v>
      </c>
      <c r="V317" t="s">
        <v>164</v>
      </c>
      <c r="W317" t="s">
        <v>269</v>
      </c>
      <c r="X317" t="s">
        <v>106</v>
      </c>
      <c r="Y317">
        <v>110347</v>
      </c>
      <c r="Z317">
        <v>2450548</v>
      </c>
      <c r="AA317">
        <v>2013</v>
      </c>
      <c r="AB317" t="s">
        <v>109</v>
      </c>
      <c r="AC317" t="s">
        <v>76</v>
      </c>
      <c r="AD317" t="s">
        <v>170</v>
      </c>
      <c r="AE317" t="s">
        <v>151</v>
      </c>
    </row>
    <row r="318" spans="1:56" x14ac:dyDescent="0.2">
      <c r="A318" t="s">
        <v>87</v>
      </c>
      <c r="B318" t="s">
        <v>106</v>
      </c>
      <c r="C318" t="s">
        <v>163</v>
      </c>
      <c r="D318">
        <v>1</v>
      </c>
      <c r="E318" s="7">
        <v>0.32517482517482499</v>
      </c>
      <c r="F318" s="7">
        <v>0.19930069930069899</v>
      </c>
      <c r="G318" s="7">
        <f t="shared" si="12"/>
        <v>-6.7447552447552017E-2</v>
      </c>
      <c r="H318" s="7">
        <f t="shared" si="13"/>
        <v>0.71779720279720194</v>
      </c>
      <c r="I318" s="8">
        <v>0.10276821619031599</v>
      </c>
      <c r="J318" t="s">
        <v>71</v>
      </c>
      <c r="K318" t="s">
        <v>71</v>
      </c>
      <c r="L318" t="s">
        <v>71</v>
      </c>
      <c r="M318" t="s">
        <v>71</v>
      </c>
      <c r="N318" t="s">
        <v>70</v>
      </c>
      <c r="O318">
        <v>23263486</v>
      </c>
      <c r="P318" s="7" t="s">
        <v>71</v>
      </c>
      <c r="Q318" s="7" t="s">
        <v>71</v>
      </c>
      <c r="R318" s="7" t="s">
        <v>71</v>
      </c>
      <c r="S318" s="7" t="s">
        <v>71</v>
      </c>
      <c r="T318" t="s">
        <v>71</v>
      </c>
      <c r="U318" t="s">
        <v>107</v>
      </c>
      <c r="V318" t="s">
        <v>164</v>
      </c>
      <c r="W318" t="s">
        <v>270</v>
      </c>
      <c r="X318" t="s">
        <v>106</v>
      </c>
      <c r="Y318">
        <v>110347</v>
      </c>
      <c r="Z318">
        <v>2450548</v>
      </c>
      <c r="AA318">
        <v>2013</v>
      </c>
      <c r="AB318" t="s">
        <v>109</v>
      </c>
      <c r="AC318" t="s">
        <v>76</v>
      </c>
      <c r="AD318" t="s">
        <v>170</v>
      </c>
      <c r="AE318" t="s">
        <v>151</v>
      </c>
    </row>
    <row r="319" spans="1:56" x14ac:dyDescent="0.2">
      <c r="A319" t="s">
        <v>87</v>
      </c>
      <c r="B319" t="s">
        <v>106</v>
      </c>
      <c r="C319" t="s">
        <v>163</v>
      </c>
      <c r="D319">
        <v>1</v>
      </c>
      <c r="E319" s="7">
        <v>0.40955631399317399</v>
      </c>
      <c r="F319" s="7">
        <v>0.221843003412969</v>
      </c>
      <c r="G319" s="7">
        <f t="shared" si="12"/>
        <v>-2.7474402730374936E-2</v>
      </c>
      <c r="H319" s="7">
        <f t="shared" si="13"/>
        <v>0.84658703071672292</v>
      </c>
      <c r="I319" s="8">
        <v>6.4869870279959094E-2</v>
      </c>
      <c r="J319" t="s">
        <v>71</v>
      </c>
      <c r="K319" t="s">
        <v>71</v>
      </c>
      <c r="L319" t="s">
        <v>71</v>
      </c>
      <c r="M319" t="s">
        <v>71</v>
      </c>
      <c r="N319" t="s">
        <v>70</v>
      </c>
      <c r="O319">
        <v>23263486</v>
      </c>
      <c r="P319" s="7" t="s">
        <v>71</v>
      </c>
      <c r="Q319" s="7" t="s">
        <v>71</v>
      </c>
      <c r="R319" s="7" t="s">
        <v>71</v>
      </c>
      <c r="S319" s="7" t="s">
        <v>71</v>
      </c>
      <c r="T319" t="s">
        <v>71</v>
      </c>
      <c r="U319" t="s">
        <v>107</v>
      </c>
      <c r="V319" t="s">
        <v>164</v>
      </c>
      <c r="W319" t="s">
        <v>237</v>
      </c>
      <c r="X319" t="s">
        <v>106</v>
      </c>
      <c r="Y319">
        <v>110347</v>
      </c>
      <c r="Z319">
        <v>2450548</v>
      </c>
      <c r="AA319">
        <v>2013</v>
      </c>
      <c r="AB319" t="s">
        <v>109</v>
      </c>
      <c r="AC319" t="s">
        <v>76</v>
      </c>
      <c r="AD319" t="s">
        <v>170</v>
      </c>
      <c r="AE319" t="s">
        <v>151</v>
      </c>
    </row>
    <row r="320" spans="1:56" x14ac:dyDescent="0.2">
      <c r="A320" t="s">
        <v>87</v>
      </c>
      <c r="B320" t="s">
        <v>106</v>
      </c>
      <c r="C320" t="s">
        <v>163</v>
      </c>
      <c r="D320">
        <v>1</v>
      </c>
      <c r="E320" s="7">
        <v>9.5477386934673406E-2</v>
      </c>
      <c r="F320" s="7">
        <v>0.29648241206030101</v>
      </c>
      <c r="G320" s="7">
        <f t="shared" si="12"/>
        <v>-0.48859296482411957</v>
      </c>
      <c r="H320" s="7">
        <f t="shared" si="13"/>
        <v>0.67954773869346641</v>
      </c>
      <c r="I320" s="8">
        <v>0.747427014162106</v>
      </c>
      <c r="J320" t="s">
        <v>71</v>
      </c>
      <c r="K320" t="s">
        <v>71</v>
      </c>
      <c r="L320" t="s">
        <v>71</v>
      </c>
      <c r="M320" t="s">
        <v>71</v>
      </c>
      <c r="N320" t="s">
        <v>70</v>
      </c>
      <c r="O320">
        <v>23263486</v>
      </c>
      <c r="P320" s="7" t="s">
        <v>71</v>
      </c>
      <c r="Q320" s="7" t="s">
        <v>71</v>
      </c>
      <c r="R320" s="7" t="s">
        <v>71</v>
      </c>
      <c r="S320" s="7" t="s">
        <v>71</v>
      </c>
      <c r="T320" t="s">
        <v>71</v>
      </c>
      <c r="U320" t="s">
        <v>107</v>
      </c>
      <c r="V320" t="s">
        <v>164</v>
      </c>
      <c r="W320" t="s">
        <v>271</v>
      </c>
      <c r="X320" t="s">
        <v>106</v>
      </c>
      <c r="Y320">
        <v>110347</v>
      </c>
      <c r="Z320">
        <v>2450548</v>
      </c>
      <c r="AA320">
        <v>2013</v>
      </c>
      <c r="AB320" t="s">
        <v>109</v>
      </c>
      <c r="AC320" t="s">
        <v>76</v>
      </c>
      <c r="AD320" t="s">
        <v>170</v>
      </c>
      <c r="AE320" t="s">
        <v>151</v>
      </c>
    </row>
    <row r="321" spans="1:34" x14ac:dyDescent="0.2">
      <c r="A321" t="s">
        <v>87</v>
      </c>
      <c r="B321" t="s">
        <v>106</v>
      </c>
      <c r="C321" t="s">
        <v>163</v>
      </c>
      <c r="D321">
        <v>1</v>
      </c>
      <c r="E321" s="7">
        <v>-0.21327014218009499</v>
      </c>
      <c r="F321" s="7">
        <v>0.26066350710900499</v>
      </c>
      <c r="G321" s="7">
        <f t="shared" si="12"/>
        <v>-0.72677725118483483</v>
      </c>
      <c r="H321" s="7">
        <f t="shared" si="13"/>
        <v>0.30023696682464485</v>
      </c>
      <c r="I321" s="8">
        <v>0.41325337549364</v>
      </c>
      <c r="J321" t="s">
        <v>71</v>
      </c>
      <c r="K321" t="s">
        <v>71</v>
      </c>
      <c r="L321" t="s">
        <v>71</v>
      </c>
      <c r="M321" t="s">
        <v>71</v>
      </c>
      <c r="N321" t="s">
        <v>70</v>
      </c>
      <c r="O321">
        <v>23263486</v>
      </c>
      <c r="P321" s="7" t="s">
        <v>71</v>
      </c>
      <c r="Q321" s="7" t="s">
        <v>71</v>
      </c>
      <c r="R321" s="7" t="s">
        <v>71</v>
      </c>
      <c r="S321" s="7" t="s">
        <v>71</v>
      </c>
      <c r="T321" t="s">
        <v>71</v>
      </c>
      <c r="U321" t="s">
        <v>107</v>
      </c>
      <c r="V321" t="s">
        <v>164</v>
      </c>
      <c r="W321" t="s">
        <v>272</v>
      </c>
      <c r="X321" t="s">
        <v>106</v>
      </c>
      <c r="Y321">
        <v>110347</v>
      </c>
      <c r="Z321">
        <v>2450548</v>
      </c>
      <c r="AA321">
        <v>2013</v>
      </c>
      <c r="AB321" t="s">
        <v>109</v>
      </c>
      <c r="AC321" t="s">
        <v>76</v>
      </c>
      <c r="AD321" t="s">
        <v>170</v>
      </c>
      <c r="AE321" t="s">
        <v>151</v>
      </c>
    </row>
    <row r="322" spans="1:34" x14ac:dyDescent="0.2">
      <c r="A322" t="s">
        <v>87</v>
      </c>
      <c r="B322" t="s">
        <v>106</v>
      </c>
      <c r="C322" t="s">
        <v>163</v>
      </c>
      <c r="D322">
        <v>1</v>
      </c>
      <c r="E322" s="7">
        <v>0.39577836411609502</v>
      </c>
      <c r="F322" s="7">
        <v>0.17941952506596301</v>
      </c>
      <c r="G322" s="7">
        <f t="shared" si="12"/>
        <v>4.2321899736147917E-2</v>
      </c>
      <c r="H322" s="7">
        <f t="shared" si="13"/>
        <v>0.74923482849604217</v>
      </c>
      <c r="I322" s="8">
        <v>2.73922381359285E-2</v>
      </c>
      <c r="J322" t="s">
        <v>71</v>
      </c>
      <c r="K322" t="s">
        <v>71</v>
      </c>
      <c r="L322" t="s">
        <v>71</v>
      </c>
      <c r="M322" t="s">
        <v>71</v>
      </c>
      <c r="N322" t="s">
        <v>70</v>
      </c>
      <c r="O322">
        <v>23263486</v>
      </c>
      <c r="P322" s="7" t="s">
        <v>71</v>
      </c>
      <c r="Q322" s="7" t="s">
        <v>71</v>
      </c>
      <c r="R322" s="7" t="s">
        <v>71</v>
      </c>
      <c r="S322" s="7" t="s">
        <v>71</v>
      </c>
      <c r="T322" t="s">
        <v>71</v>
      </c>
      <c r="U322" t="s">
        <v>107</v>
      </c>
      <c r="V322" t="s">
        <v>164</v>
      </c>
      <c r="W322" t="s">
        <v>273</v>
      </c>
      <c r="X322" t="s">
        <v>106</v>
      </c>
      <c r="Y322">
        <v>110347</v>
      </c>
      <c r="Z322">
        <v>2450548</v>
      </c>
      <c r="AA322">
        <v>2013</v>
      </c>
      <c r="AB322" t="s">
        <v>109</v>
      </c>
      <c r="AC322" t="s">
        <v>76</v>
      </c>
      <c r="AD322" t="s">
        <v>170</v>
      </c>
      <c r="AE322" t="s">
        <v>151</v>
      </c>
    </row>
    <row r="323" spans="1:34" x14ac:dyDescent="0.2">
      <c r="E323" s="7"/>
      <c r="F323" s="7"/>
      <c r="G323" s="7"/>
      <c r="H323" s="7"/>
      <c r="I323" s="8"/>
      <c r="P323" s="7"/>
      <c r="Q323" s="7"/>
      <c r="R323" s="7"/>
      <c r="S323" s="7"/>
    </row>
    <row r="324" spans="1:34" x14ac:dyDescent="0.2">
      <c r="E324" s="7"/>
      <c r="F324" s="7"/>
      <c r="G324" s="7"/>
      <c r="H324" s="7"/>
      <c r="I324" s="8"/>
      <c r="P324" s="7"/>
      <c r="Q324" s="7"/>
      <c r="R324" s="7"/>
      <c r="S324" s="7"/>
    </row>
    <row r="325" spans="1:34" x14ac:dyDescent="0.2">
      <c r="E325" s="7"/>
      <c r="F325" s="7"/>
      <c r="G325" s="7"/>
      <c r="H325" s="7"/>
      <c r="I325" s="8"/>
      <c r="P325" s="7"/>
      <c r="Q325" s="7"/>
      <c r="R325" s="7"/>
      <c r="S325" s="7"/>
    </row>
    <row r="326" spans="1:34" x14ac:dyDescent="0.2">
      <c r="E326" s="7"/>
      <c r="F326" s="7"/>
      <c r="G326" s="7"/>
      <c r="H326" s="7"/>
      <c r="I326" s="8"/>
      <c r="P326" s="7"/>
      <c r="Q326" s="7"/>
      <c r="R326" s="7"/>
      <c r="S326" s="7"/>
    </row>
    <row r="328" spans="1:34" x14ac:dyDescent="0.2">
      <c r="A328" s="5" t="s">
        <v>15</v>
      </c>
    </row>
    <row r="329" spans="1:34" x14ac:dyDescent="0.2">
      <c r="A329" t="s">
        <v>48</v>
      </c>
      <c r="B329" t="s">
        <v>274</v>
      </c>
      <c r="C329" t="s">
        <v>275</v>
      </c>
      <c r="D329" t="s">
        <v>276</v>
      </c>
      <c r="E329" t="s">
        <v>277</v>
      </c>
      <c r="F329" t="s">
        <v>278</v>
      </c>
      <c r="G329" t="s">
        <v>279</v>
      </c>
      <c r="H329" t="s">
        <v>280</v>
      </c>
      <c r="I329" t="s">
        <v>281</v>
      </c>
      <c r="J329" t="s">
        <v>282</v>
      </c>
      <c r="K329" t="s">
        <v>283</v>
      </c>
      <c r="L329" t="s">
        <v>284</v>
      </c>
      <c r="M329" t="s">
        <v>46</v>
      </c>
      <c r="N329" t="s">
        <v>285</v>
      </c>
      <c r="O329" t="s">
        <v>286</v>
      </c>
      <c r="P329" t="s">
        <v>287</v>
      </c>
      <c r="Q329" t="s">
        <v>288</v>
      </c>
      <c r="R329" t="s">
        <v>289</v>
      </c>
      <c r="S329" t="s">
        <v>27</v>
      </c>
      <c r="T329" t="s">
        <v>290</v>
      </c>
      <c r="U329" t="s">
        <v>291</v>
      </c>
      <c r="V329" t="s">
        <v>292</v>
      </c>
      <c r="W329" t="s">
        <v>293</v>
      </c>
      <c r="X329" t="s">
        <v>294</v>
      </c>
      <c r="Y329" t="s">
        <v>295</v>
      </c>
      <c r="Z329" t="s">
        <v>296</v>
      </c>
      <c r="AA329" t="s">
        <v>297</v>
      </c>
      <c r="AB329" t="s">
        <v>298</v>
      </c>
      <c r="AC329" t="s">
        <v>47</v>
      </c>
      <c r="AD329" t="s">
        <v>28</v>
      </c>
      <c r="AE329" t="s">
        <v>299</v>
      </c>
      <c r="AF329" t="s">
        <v>300</v>
      </c>
      <c r="AG329" t="s">
        <v>301</v>
      </c>
      <c r="AH329" t="s">
        <v>302</v>
      </c>
    </row>
    <row r="330" spans="1:34" x14ac:dyDescent="0.2">
      <c r="A330" t="s">
        <v>88</v>
      </c>
      <c r="B330" t="s">
        <v>303</v>
      </c>
      <c r="C330" t="s">
        <v>304</v>
      </c>
      <c r="D330" t="s">
        <v>303</v>
      </c>
      <c r="E330" t="s">
        <v>304</v>
      </c>
      <c r="F330">
        <v>7.2999999999999995E-2</v>
      </c>
      <c r="G330" s="12">
        <v>3.4500399999999999E-5</v>
      </c>
      <c r="H330">
        <v>0.5</v>
      </c>
      <c r="I330">
        <v>0.48624200000000001</v>
      </c>
      <c r="J330" t="b">
        <v>0</v>
      </c>
      <c r="K330" t="b">
        <v>0</v>
      </c>
      <c r="L330" t="b">
        <v>0</v>
      </c>
      <c r="M330" t="s">
        <v>72</v>
      </c>
      <c r="N330">
        <v>2</v>
      </c>
      <c r="O330">
        <v>25150296</v>
      </c>
      <c r="P330">
        <v>2.4408000000000001E-4</v>
      </c>
      <c r="Q330">
        <v>462933</v>
      </c>
      <c r="R330">
        <v>0.89</v>
      </c>
      <c r="S330" t="s">
        <v>305</v>
      </c>
      <c r="T330" t="s">
        <v>67</v>
      </c>
      <c r="U330" t="s">
        <v>306</v>
      </c>
      <c r="V330" t="b">
        <v>1</v>
      </c>
      <c r="W330" t="s">
        <v>307</v>
      </c>
      <c r="X330">
        <v>25150296</v>
      </c>
      <c r="Y330">
        <v>1.2E-2</v>
      </c>
      <c r="Z330" s="12">
        <v>3.2999700000000001E-9</v>
      </c>
      <c r="AA330">
        <v>2</v>
      </c>
      <c r="AB330">
        <v>98635</v>
      </c>
      <c r="AC330" t="s">
        <v>73</v>
      </c>
      <c r="AD330" t="s">
        <v>308</v>
      </c>
      <c r="AE330" t="b">
        <v>1</v>
      </c>
      <c r="AF330" t="s">
        <v>309</v>
      </c>
      <c r="AG330" t="s">
        <v>307</v>
      </c>
      <c r="AH330" t="s">
        <v>88</v>
      </c>
    </row>
    <row r="331" spans="1:34" x14ac:dyDescent="0.2">
      <c r="A331" t="s">
        <v>92</v>
      </c>
      <c r="B331" t="s">
        <v>310</v>
      </c>
      <c r="C331" t="s">
        <v>311</v>
      </c>
      <c r="D331" t="s">
        <v>310</v>
      </c>
      <c r="E331" t="s">
        <v>311</v>
      </c>
      <c r="F331">
        <v>0.21</v>
      </c>
      <c r="G331">
        <v>4.1746300000000002E-4</v>
      </c>
      <c r="H331">
        <v>0.40699999999999997</v>
      </c>
      <c r="I331">
        <v>0.39466800000000002</v>
      </c>
      <c r="J331" t="b">
        <v>0</v>
      </c>
      <c r="K331" t="b">
        <v>0</v>
      </c>
      <c r="L331" t="b">
        <v>0</v>
      </c>
      <c r="M331" t="s">
        <v>72</v>
      </c>
      <c r="N331">
        <v>16</v>
      </c>
      <c r="O331">
        <v>53819877</v>
      </c>
      <c r="P331">
        <v>2.4947499999999998E-4</v>
      </c>
      <c r="Q331">
        <v>462933</v>
      </c>
      <c r="R331">
        <v>9.4000500000000001E-2</v>
      </c>
      <c r="S331" t="s">
        <v>305</v>
      </c>
      <c r="T331" t="s">
        <v>67</v>
      </c>
      <c r="U331" t="s">
        <v>306</v>
      </c>
      <c r="V331" t="b">
        <v>1</v>
      </c>
      <c r="W331" t="s">
        <v>307</v>
      </c>
      <c r="X331">
        <v>53819877</v>
      </c>
      <c r="Y331">
        <v>1.2E-2</v>
      </c>
      <c r="Z331" s="12">
        <v>5.0003499999999999E-67</v>
      </c>
      <c r="AA331">
        <v>16</v>
      </c>
      <c r="AB331">
        <v>98684</v>
      </c>
      <c r="AC331" t="s">
        <v>73</v>
      </c>
      <c r="AD331" t="s">
        <v>308</v>
      </c>
      <c r="AE331" t="b">
        <v>1</v>
      </c>
      <c r="AF331" t="s">
        <v>309</v>
      </c>
      <c r="AG331" t="s">
        <v>307</v>
      </c>
      <c r="AH331" t="s">
        <v>92</v>
      </c>
    </row>
    <row r="332" spans="1:34" x14ac:dyDescent="0.2">
      <c r="A332" t="s">
        <v>94</v>
      </c>
      <c r="B332" t="s">
        <v>310</v>
      </c>
      <c r="C332" t="s">
        <v>311</v>
      </c>
      <c r="D332" t="s">
        <v>310</v>
      </c>
      <c r="E332" t="s">
        <v>311</v>
      </c>
      <c r="F332">
        <v>0.11</v>
      </c>
      <c r="G332">
        <v>1.5264099999999999E-4</v>
      </c>
      <c r="H332">
        <v>0.42399999999999999</v>
      </c>
      <c r="I332">
        <v>0.43363200000000002</v>
      </c>
      <c r="J332" t="b">
        <v>0</v>
      </c>
      <c r="K332" t="b">
        <v>0</v>
      </c>
      <c r="L332" t="b">
        <v>0</v>
      </c>
      <c r="M332" t="s">
        <v>72</v>
      </c>
      <c r="N332">
        <v>4</v>
      </c>
      <c r="O332">
        <v>45175691</v>
      </c>
      <c r="P332">
        <v>2.4670900000000001E-4</v>
      </c>
      <c r="Q332">
        <v>462933</v>
      </c>
      <c r="R332">
        <v>0.54</v>
      </c>
      <c r="S332" t="s">
        <v>305</v>
      </c>
      <c r="T332" t="s">
        <v>67</v>
      </c>
      <c r="U332" t="s">
        <v>306</v>
      </c>
      <c r="V332" t="b">
        <v>1</v>
      </c>
      <c r="W332" t="s">
        <v>307</v>
      </c>
      <c r="X332">
        <v>45175691</v>
      </c>
      <c r="Y332">
        <v>1.2999999999999999E-2</v>
      </c>
      <c r="Z332" s="12">
        <v>3.40017E-16</v>
      </c>
      <c r="AA332">
        <v>4</v>
      </c>
      <c r="AB332">
        <v>98425</v>
      </c>
      <c r="AC332" t="s">
        <v>73</v>
      </c>
      <c r="AD332" t="s">
        <v>308</v>
      </c>
      <c r="AE332" t="b">
        <v>1</v>
      </c>
      <c r="AF332" t="s">
        <v>309</v>
      </c>
      <c r="AG332" t="s">
        <v>307</v>
      </c>
      <c r="AH332" t="s">
        <v>94</v>
      </c>
    </row>
    <row r="333" spans="1:34" x14ac:dyDescent="0.2">
      <c r="A333" t="s">
        <v>95</v>
      </c>
      <c r="B333" t="s">
        <v>303</v>
      </c>
      <c r="C333" t="s">
        <v>304</v>
      </c>
      <c r="D333" t="s">
        <v>303</v>
      </c>
      <c r="E333" t="s">
        <v>304</v>
      </c>
      <c r="F333">
        <v>0.18</v>
      </c>
      <c r="G333">
        <v>5.1196399999999995E-4</v>
      </c>
      <c r="H333">
        <v>0.89</v>
      </c>
      <c r="I333">
        <v>0.82784999999999997</v>
      </c>
      <c r="J333" t="b">
        <v>0</v>
      </c>
      <c r="K333" t="b">
        <v>0</v>
      </c>
      <c r="L333" t="b">
        <v>0</v>
      </c>
      <c r="M333" t="s">
        <v>72</v>
      </c>
      <c r="N333">
        <v>2</v>
      </c>
      <c r="O333">
        <v>637830</v>
      </c>
      <c r="P333">
        <v>3.22722E-4</v>
      </c>
      <c r="Q333">
        <v>462933</v>
      </c>
      <c r="R333">
        <v>0.11</v>
      </c>
      <c r="S333" t="s">
        <v>305</v>
      </c>
      <c r="T333" t="s">
        <v>67</v>
      </c>
      <c r="U333" t="s">
        <v>306</v>
      </c>
      <c r="V333" t="b">
        <v>1</v>
      </c>
      <c r="W333" t="s">
        <v>307</v>
      </c>
      <c r="X333">
        <v>637830</v>
      </c>
      <c r="Y333">
        <v>1.7000000000000001E-2</v>
      </c>
      <c r="Z333" s="12">
        <v>9.4994800000000005E-27</v>
      </c>
      <c r="AA333">
        <v>2</v>
      </c>
      <c r="AB333">
        <v>93304</v>
      </c>
      <c r="AC333" t="s">
        <v>73</v>
      </c>
      <c r="AD333" t="s">
        <v>308</v>
      </c>
      <c r="AE333" t="b">
        <v>1</v>
      </c>
      <c r="AF333" t="s">
        <v>309</v>
      </c>
      <c r="AG333" t="s">
        <v>307</v>
      </c>
      <c r="AH333" t="s">
        <v>95</v>
      </c>
    </row>
    <row r="334" spans="1:34" x14ac:dyDescent="0.2">
      <c r="A334" t="s">
        <v>90</v>
      </c>
      <c r="B334" t="s">
        <v>311</v>
      </c>
      <c r="C334" t="s">
        <v>304</v>
      </c>
      <c r="D334" t="s">
        <v>311</v>
      </c>
      <c r="E334" t="s">
        <v>304</v>
      </c>
      <c r="F334">
        <v>0.11</v>
      </c>
      <c r="G334">
        <v>4.7449999999999999E-4</v>
      </c>
      <c r="H334">
        <v>0.78300000000000003</v>
      </c>
      <c r="I334">
        <v>0.79125800000000002</v>
      </c>
      <c r="J334" t="b">
        <v>0</v>
      </c>
      <c r="K334" t="b">
        <v>0</v>
      </c>
      <c r="L334" t="b">
        <v>0</v>
      </c>
      <c r="M334" t="s">
        <v>72</v>
      </c>
      <c r="N334">
        <v>11</v>
      </c>
      <c r="O334">
        <v>27728539</v>
      </c>
      <c r="P334">
        <v>3.0000699999999998E-4</v>
      </c>
      <c r="Q334">
        <v>462933</v>
      </c>
      <c r="R334">
        <v>0.11</v>
      </c>
      <c r="S334" t="s">
        <v>305</v>
      </c>
      <c r="T334" t="s">
        <v>67</v>
      </c>
      <c r="U334" t="s">
        <v>306</v>
      </c>
      <c r="V334" t="b">
        <v>1</v>
      </c>
      <c r="W334" t="s">
        <v>307</v>
      </c>
      <c r="X334">
        <v>27728539</v>
      </c>
      <c r="Y334">
        <v>1.4999999999999999E-2</v>
      </c>
      <c r="Z334" s="12">
        <v>2.49977E-12</v>
      </c>
      <c r="AA334">
        <v>11</v>
      </c>
      <c r="AB334">
        <v>96889</v>
      </c>
      <c r="AC334" t="s">
        <v>73</v>
      </c>
      <c r="AD334" t="s">
        <v>308</v>
      </c>
      <c r="AE334" t="b">
        <v>1</v>
      </c>
      <c r="AF334" t="s">
        <v>309</v>
      </c>
      <c r="AG334" t="s">
        <v>307</v>
      </c>
      <c r="AH334" t="s">
        <v>90</v>
      </c>
    </row>
    <row r="335" spans="1:34" x14ac:dyDescent="0.2">
      <c r="A335" t="s">
        <v>97</v>
      </c>
      <c r="B335" t="s">
        <v>311</v>
      </c>
      <c r="C335" t="s">
        <v>310</v>
      </c>
      <c r="D335" t="s">
        <v>311</v>
      </c>
      <c r="E335" t="s">
        <v>310</v>
      </c>
      <c r="F335">
        <v>-6.9000000000000006E-2</v>
      </c>
      <c r="G335">
        <v>-3.55213E-4</v>
      </c>
      <c r="H335">
        <v>0.42499999999999999</v>
      </c>
      <c r="I335">
        <v>0.39496199999999998</v>
      </c>
      <c r="J335" t="b">
        <v>0</v>
      </c>
      <c r="K335" t="b">
        <v>0</v>
      </c>
      <c r="L335" t="b">
        <v>0</v>
      </c>
      <c r="M335" t="s">
        <v>72</v>
      </c>
      <c r="N335">
        <v>5</v>
      </c>
      <c r="O335">
        <v>75003678</v>
      </c>
      <c r="P335">
        <v>2.4966499999999999E-4</v>
      </c>
      <c r="Q335">
        <v>462933</v>
      </c>
      <c r="R335">
        <v>0.15</v>
      </c>
      <c r="S335" t="s">
        <v>305</v>
      </c>
      <c r="T335" t="s">
        <v>67</v>
      </c>
      <c r="U335" t="s">
        <v>306</v>
      </c>
      <c r="V335" t="b">
        <v>1</v>
      </c>
      <c r="W335" t="s">
        <v>307</v>
      </c>
      <c r="X335">
        <v>75003678</v>
      </c>
      <c r="Y335">
        <v>1.2999999999999999E-2</v>
      </c>
      <c r="Z335" s="12">
        <v>3.2999700000000001E-8</v>
      </c>
      <c r="AA335">
        <v>5</v>
      </c>
      <c r="AB335">
        <v>98488</v>
      </c>
      <c r="AC335" t="s">
        <v>73</v>
      </c>
      <c r="AD335" t="s">
        <v>308</v>
      </c>
      <c r="AE335" t="b">
        <v>1</v>
      </c>
      <c r="AF335" t="s">
        <v>309</v>
      </c>
      <c r="AG335" t="s">
        <v>307</v>
      </c>
      <c r="AH335" t="s">
        <v>97</v>
      </c>
    </row>
    <row r="336" spans="1:34" x14ac:dyDescent="0.2">
      <c r="A336" t="s">
        <v>98</v>
      </c>
      <c r="B336" t="s">
        <v>303</v>
      </c>
      <c r="C336" t="s">
        <v>304</v>
      </c>
      <c r="D336" t="s">
        <v>303</v>
      </c>
      <c r="E336" t="s">
        <v>304</v>
      </c>
      <c r="F336">
        <v>7.1999999999999995E-2</v>
      </c>
      <c r="G336">
        <v>1.05028E-4</v>
      </c>
      <c r="H336">
        <v>0.66700000000000004</v>
      </c>
      <c r="I336">
        <v>0.67417800000000006</v>
      </c>
      <c r="J336" t="b">
        <v>0</v>
      </c>
      <c r="K336" t="b">
        <v>0</v>
      </c>
      <c r="L336" t="b">
        <v>0</v>
      </c>
      <c r="M336" t="s">
        <v>72</v>
      </c>
      <c r="N336">
        <v>19</v>
      </c>
      <c r="O336">
        <v>34310800</v>
      </c>
      <c r="P336">
        <v>2.6072600000000002E-4</v>
      </c>
      <c r="Q336">
        <v>462933</v>
      </c>
      <c r="R336">
        <v>0.69</v>
      </c>
      <c r="S336" t="s">
        <v>305</v>
      </c>
      <c r="T336" t="s">
        <v>67</v>
      </c>
      <c r="U336" t="s">
        <v>306</v>
      </c>
      <c r="V336" t="b">
        <v>1</v>
      </c>
      <c r="W336" t="s">
        <v>307</v>
      </c>
      <c r="X336">
        <v>34310800</v>
      </c>
      <c r="Y336">
        <v>1.2999999999999999E-2</v>
      </c>
      <c r="Z336" s="12">
        <v>4.2000099999999998E-8</v>
      </c>
      <c r="AA336">
        <v>19</v>
      </c>
      <c r="AB336">
        <v>96557</v>
      </c>
      <c r="AC336" t="s">
        <v>73</v>
      </c>
      <c r="AD336" t="s">
        <v>308</v>
      </c>
      <c r="AE336" t="b">
        <v>1</v>
      </c>
      <c r="AF336" t="s">
        <v>309</v>
      </c>
      <c r="AG336" t="s">
        <v>307</v>
      </c>
      <c r="AH336" t="s">
        <v>98</v>
      </c>
    </row>
    <row r="337" spans="1:34" x14ac:dyDescent="0.2">
      <c r="A337" t="s">
        <v>99</v>
      </c>
      <c r="B337" t="s">
        <v>303</v>
      </c>
      <c r="C337" t="s">
        <v>304</v>
      </c>
      <c r="D337" t="s">
        <v>303</v>
      </c>
      <c r="E337" t="s">
        <v>304</v>
      </c>
      <c r="F337">
        <v>0.11</v>
      </c>
      <c r="G337">
        <v>5.0304500000000003E-4</v>
      </c>
      <c r="H337">
        <v>0.26300000000000001</v>
      </c>
      <c r="I337">
        <v>0.20903099999999999</v>
      </c>
      <c r="J337" t="b">
        <v>0</v>
      </c>
      <c r="K337" t="b">
        <v>0</v>
      </c>
      <c r="L337" t="b">
        <v>0</v>
      </c>
      <c r="M337" t="s">
        <v>72</v>
      </c>
      <c r="N337">
        <v>1</v>
      </c>
      <c r="O337">
        <v>177875514</v>
      </c>
      <c r="P337">
        <v>2.9998399999999999E-4</v>
      </c>
      <c r="Q337">
        <v>462933</v>
      </c>
      <c r="R337">
        <v>9.4000500000000001E-2</v>
      </c>
      <c r="S337" t="s">
        <v>305</v>
      </c>
      <c r="T337" t="s">
        <v>67</v>
      </c>
      <c r="U337" t="s">
        <v>306</v>
      </c>
      <c r="V337" t="b">
        <v>1</v>
      </c>
      <c r="W337" t="s">
        <v>307</v>
      </c>
      <c r="X337">
        <v>177875514</v>
      </c>
      <c r="Y337">
        <v>1.6E-2</v>
      </c>
      <c r="Z337" s="12">
        <v>6.2994100000000001E-13</v>
      </c>
      <c r="AA337">
        <v>1</v>
      </c>
      <c r="AB337">
        <v>96419</v>
      </c>
      <c r="AC337" t="s">
        <v>73</v>
      </c>
      <c r="AD337" t="s">
        <v>308</v>
      </c>
      <c r="AE337" t="b">
        <v>1</v>
      </c>
      <c r="AF337" t="s">
        <v>309</v>
      </c>
      <c r="AG337" t="s">
        <v>307</v>
      </c>
      <c r="AH337" t="s">
        <v>99</v>
      </c>
    </row>
    <row r="338" spans="1:34" x14ac:dyDescent="0.2">
      <c r="A338" t="s">
        <v>96</v>
      </c>
      <c r="B338" t="s">
        <v>304</v>
      </c>
      <c r="C338" t="s">
        <v>303</v>
      </c>
      <c r="D338" t="s">
        <v>304</v>
      </c>
      <c r="E338" t="s">
        <v>303</v>
      </c>
      <c r="F338">
        <v>8.4000000000000005E-2</v>
      </c>
      <c r="G338" s="12">
        <v>-6.57074E-5</v>
      </c>
      <c r="H338">
        <v>0.442</v>
      </c>
      <c r="I338">
        <v>0.36917499999999998</v>
      </c>
      <c r="J338" t="b">
        <v>0</v>
      </c>
      <c r="K338" t="b">
        <v>0</v>
      </c>
      <c r="L338" t="b">
        <v>0</v>
      </c>
      <c r="M338" t="s">
        <v>72</v>
      </c>
      <c r="N338">
        <v>12</v>
      </c>
      <c r="O338">
        <v>50247468</v>
      </c>
      <c r="P338">
        <v>2.5253999999999999E-4</v>
      </c>
      <c r="Q338">
        <v>462933</v>
      </c>
      <c r="R338">
        <v>0.79</v>
      </c>
      <c r="S338" t="s">
        <v>305</v>
      </c>
      <c r="T338" t="s">
        <v>67</v>
      </c>
      <c r="U338" t="s">
        <v>306</v>
      </c>
      <c r="V338" t="b">
        <v>1</v>
      </c>
      <c r="W338" t="s">
        <v>307</v>
      </c>
      <c r="X338">
        <v>50247468</v>
      </c>
      <c r="Y338">
        <v>1.2999999999999999E-2</v>
      </c>
      <c r="Z338" s="12">
        <v>2.60016E-11</v>
      </c>
      <c r="AA338">
        <v>12</v>
      </c>
      <c r="AB338">
        <v>98653</v>
      </c>
      <c r="AC338" t="s">
        <v>73</v>
      </c>
      <c r="AD338" t="s">
        <v>308</v>
      </c>
      <c r="AE338" t="b">
        <v>1</v>
      </c>
      <c r="AF338" t="s">
        <v>309</v>
      </c>
      <c r="AG338" t="s">
        <v>307</v>
      </c>
      <c r="AH338" t="s">
        <v>96</v>
      </c>
    </row>
    <row r="339" spans="1:34" x14ac:dyDescent="0.2">
      <c r="A339" t="s">
        <v>101</v>
      </c>
      <c r="B339" t="s">
        <v>310</v>
      </c>
      <c r="C339" t="s">
        <v>311</v>
      </c>
      <c r="D339" t="s">
        <v>310</v>
      </c>
      <c r="E339" t="s">
        <v>311</v>
      </c>
      <c r="F339">
        <v>7.9000000000000001E-2</v>
      </c>
      <c r="G339">
        <v>4.6094000000000002E-4</v>
      </c>
      <c r="H339">
        <v>0.621</v>
      </c>
      <c r="I339">
        <v>0.51659200000000005</v>
      </c>
      <c r="J339" t="b">
        <v>0</v>
      </c>
      <c r="K339" t="b">
        <v>0</v>
      </c>
      <c r="L339" t="b">
        <v>0</v>
      </c>
      <c r="M339" t="s">
        <v>72</v>
      </c>
      <c r="N339">
        <v>14</v>
      </c>
      <c r="O339">
        <v>79899454</v>
      </c>
      <c r="P339">
        <v>2.45703E-4</v>
      </c>
      <c r="Q339">
        <v>462933</v>
      </c>
      <c r="R339">
        <v>6.0999999999999999E-2</v>
      </c>
      <c r="S339" t="s">
        <v>305</v>
      </c>
      <c r="T339" t="s">
        <v>67</v>
      </c>
      <c r="U339" t="s">
        <v>306</v>
      </c>
      <c r="V339" t="b">
        <v>1</v>
      </c>
      <c r="W339" t="s">
        <v>307</v>
      </c>
      <c r="X339">
        <v>79899454</v>
      </c>
      <c r="Y339">
        <v>1.2E-2</v>
      </c>
      <c r="Z339" s="12">
        <v>2.3000099999999999E-10</v>
      </c>
      <c r="AA339">
        <v>14</v>
      </c>
      <c r="AB339">
        <v>98622</v>
      </c>
      <c r="AC339" t="s">
        <v>73</v>
      </c>
      <c r="AD339" t="s">
        <v>308</v>
      </c>
      <c r="AE339" t="b">
        <v>1</v>
      </c>
      <c r="AF339" t="s">
        <v>309</v>
      </c>
      <c r="AG339" t="s">
        <v>307</v>
      </c>
      <c r="AH339" t="s">
        <v>101</v>
      </c>
    </row>
    <row r="340" spans="1:34" x14ac:dyDescent="0.2">
      <c r="A340" t="s">
        <v>102</v>
      </c>
      <c r="B340" t="s">
        <v>311</v>
      </c>
      <c r="C340" t="s">
        <v>310</v>
      </c>
      <c r="D340" t="s">
        <v>311</v>
      </c>
      <c r="E340" t="s">
        <v>310</v>
      </c>
      <c r="F340">
        <v>0.08</v>
      </c>
      <c r="G340" s="12">
        <v>8.9252200000000006E-5</v>
      </c>
      <c r="H340">
        <v>0.60799999999999998</v>
      </c>
      <c r="I340">
        <v>0.53113699999999997</v>
      </c>
      <c r="J340" t="b">
        <v>0</v>
      </c>
      <c r="K340" t="b">
        <v>0</v>
      </c>
      <c r="L340" t="b">
        <v>0</v>
      </c>
      <c r="M340" t="s">
        <v>72</v>
      </c>
      <c r="N340">
        <v>1</v>
      </c>
      <c r="O340">
        <v>72837239</v>
      </c>
      <c r="P340">
        <v>2.4627999999999998E-4</v>
      </c>
      <c r="Q340">
        <v>462933</v>
      </c>
      <c r="R340">
        <v>0.71999899999999994</v>
      </c>
      <c r="S340" t="s">
        <v>305</v>
      </c>
      <c r="T340" t="s">
        <v>67</v>
      </c>
      <c r="U340" t="s">
        <v>306</v>
      </c>
      <c r="V340" t="b">
        <v>1</v>
      </c>
      <c r="W340" t="s">
        <v>307</v>
      </c>
      <c r="X340">
        <v>72837239</v>
      </c>
      <c r="Y340">
        <v>1.2999999999999999E-2</v>
      </c>
      <c r="Z340" s="12">
        <v>4.6000199999999998E-10</v>
      </c>
      <c r="AA340">
        <v>1</v>
      </c>
      <c r="AB340">
        <v>98523</v>
      </c>
      <c r="AC340" t="s">
        <v>73</v>
      </c>
      <c r="AD340" t="s">
        <v>308</v>
      </c>
      <c r="AE340" t="b">
        <v>1</v>
      </c>
      <c r="AF340" t="s">
        <v>309</v>
      </c>
      <c r="AG340" t="s">
        <v>307</v>
      </c>
      <c r="AH340" t="s">
        <v>102</v>
      </c>
    </row>
    <row r="341" spans="1:34" x14ac:dyDescent="0.2">
      <c r="A341" t="s">
        <v>103</v>
      </c>
      <c r="B341" t="s">
        <v>303</v>
      </c>
      <c r="C341" t="s">
        <v>311</v>
      </c>
      <c r="D341" t="s">
        <v>303</v>
      </c>
      <c r="E341" t="s">
        <v>311</v>
      </c>
      <c r="F341">
        <v>-0.1</v>
      </c>
      <c r="G341" s="12">
        <v>-3.11633E-5</v>
      </c>
      <c r="H341">
        <v>0.22</v>
      </c>
      <c r="I341">
        <v>0.22350900000000001</v>
      </c>
      <c r="J341" t="b">
        <v>0</v>
      </c>
      <c r="K341" t="b">
        <v>1</v>
      </c>
      <c r="L341" t="b">
        <v>0</v>
      </c>
      <c r="M341" t="s">
        <v>72</v>
      </c>
      <c r="N341">
        <v>15</v>
      </c>
      <c r="O341">
        <v>68043057</v>
      </c>
      <c r="P341">
        <v>2.9284899999999997E-4</v>
      </c>
      <c r="Q341">
        <v>462933</v>
      </c>
      <c r="R341">
        <v>0.92</v>
      </c>
      <c r="S341" t="s">
        <v>305</v>
      </c>
      <c r="T341" t="s">
        <v>67</v>
      </c>
      <c r="U341" t="s">
        <v>306</v>
      </c>
      <c r="V341" t="b">
        <v>1</v>
      </c>
      <c r="W341" t="s">
        <v>307</v>
      </c>
      <c r="X341">
        <v>68043057</v>
      </c>
      <c r="Y341">
        <v>1.4999999999999999E-2</v>
      </c>
      <c r="Z341" s="12">
        <v>1.6998100000000001E-11</v>
      </c>
      <c r="AA341">
        <v>15</v>
      </c>
      <c r="AB341">
        <v>96843</v>
      </c>
      <c r="AC341" t="s">
        <v>73</v>
      </c>
      <c r="AD341" t="s">
        <v>308</v>
      </c>
      <c r="AE341" t="b">
        <v>1</v>
      </c>
      <c r="AF341" t="s">
        <v>309</v>
      </c>
      <c r="AG341" t="s">
        <v>307</v>
      </c>
      <c r="AH341" t="s">
        <v>103</v>
      </c>
    </row>
    <row r="342" spans="1:34" x14ac:dyDescent="0.2">
      <c r="A342" t="s">
        <v>100</v>
      </c>
      <c r="B342" t="s">
        <v>303</v>
      </c>
      <c r="C342" t="s">
        <v>304</v>
      </c>
      <c r="D342" t="s">
        <v>303</v>
      </c>
      <c r="E342" t="s">
        <v>304</v>
      </c>
      <c r="F342">
        <v>0.13</v>
      </c>
      <c r="G342">
        <v>6.6235000000000003E-4</v>
      </c>
      <c r="H342">
        <v>9.8000000000000004E-2</v>
      </c>
      <c r="I342">
        <v>0.17958199999999999</v>
      </c>
      <c r="J342" t="b">
        <v>0</v>
      </c>
      <c r="K342" t="b">
        <v>0</v>
      </c>
      <c r="L342" t="b">
        <v>0</v>
      </c>
      <c r="M342" t="s">
        <v>72</v>
      </c>
      <c r="N342">
        <v>6</v>
      </c>
      <c r="O342">
        <v>50803050</v>
      </c>
      <c r="P342">
        <v>3.1766200000000002E-4</v>
      </c>
      <c r="Q342">
        <v>462933</v>
      </c>
      <c r="R342">
        <v>3.6999900000000002E-2</v>
      </c>
      <c r="S342" t="s">
        <v>305</v>
      </c>
      <c r="T342" t="s">
        <v>67</v>
      </c>
      <c r="U342" t="s">
        <v>306</v>
      </c>
      <c r="V342" t="b">
        <v>1</v>
      </c>
      <c r="W342" t="s">
        <v>307</v>
      </c>
      <c r="X342">
        <v>50803050</v>
      </c>
      <c r="Y342">
        <v>1.6E-2</v>
      </c>
      <c r="Z342" s="12">
        <v>9.9999999999999998E-17</v>
      </c>
      <c r="AA342">
        <v>6</v>
      </c>
      <c r="AB342">
        <v>95109</v>
      </c>
      <c r="AC342" t="s">
        <v>73</v>
      </c>
      <c r="AD342" t="s">
        <v>308</v>
      </c>
      <c r="AE342" t="b">
        <v>1</v>
      </c>
      <c r="AF342" t="s">
        <v>309</v>
      </c>
      <c r="AG342" t="s">
        <v>307</v>
      </c>
      <c r="AH342" t="s">
        <v>100</v>
      </c>
    </row>
    <row r="343" spans="1:34" x14ac:dyDescent="0.2">
      <c r="E343" s="7"/>
      <c r="F343" s="7"/>
      <c r="G343" s="7"/>
      <c r="H343" s="7"/>
      <c r="I343" s="8"/>
      <c r="P343" s="7"/>
      <c r="Q343" s="7"/>
      <c r="R343" s="7"/>
      <c r="S343" s="7"/>
    </row>
    <row r="344" spans="1:34" x14ac:dyDescent="0.2">
      <c r="E344" s="7"/>
      <c r="F344" s="7"/>
      <c r="G344" s="7"/>
      <c r="H344" s="7"/>
      <c r="I344" s="8"/>
      <c r="P344" s="7"/>
      <c r="Q344" s="7"/>
      <c r="R344" s="7"/>
      <c r="S344" s="7"/>
    </row>
    <row r="345" spans="1:34" x14ac:dyDescent="0.2">
      <c r="E345" s="7"/>
      <c r="F345" s="7"/>
      <c r="G345" s="7"/>
      <c r="H345" s="7"/>
      <c r="I345" s="8"/>
      <c r="P345" s="7"/>
      <c r="Q345" s="7"/>
      <c r="R345" s="7"/>
      <c r="S345" s="7"/>
    </row>
    <row r="346" spans="1:34" x14ac:dyDescent="0.2">
      <c r="E346" s="7"/>
      <c r="F346" s="7"/>
      <c r="G346" s="7"/>
      <c r="H346" s="7"/>
      <c r="I346" s="8"/>
      <c r="P346" s="7"/>
      <c r="Q346" s="7"/>
      <c r="R346" s="7"/>
      <c r="S346" s="7"/>
    </row>
    <row r="348" spans="1:34" x14ac:dyDescent="0.2">
      <c r="A348" s="5" t="s">
        <v>16</v>
      </c>
    </row>
    <row r="349" spans="1:34" x14ac:dyDescent="0.2">
      <c r="A349" t="s">
        <v>48</v>
      </c>
      <c r="B349" t="s">
        <v>274</v>
      </c>
      <c r="C349" t="s">
        <v>275</v>
      </c>
      <c r="D349" t="s">
        <v>276</v>
      </c>
      <c r="E349" t="s">
        <v>277</v>
      </c>
      <c r="F349" t="s">
        <v>278</v>
      </c>
      <c r="G349" t="s">
        <v>279</v>
      </c>
      <c r="H349" t="s">
        <v>280</v>
      </c>
      <c r="I349" t="s">
        <v>281</v>
      </c>
      <c r="J349" t="s">
        <v>282</v>
      </c>
      <c r="K349" t="s">
        <v>283</v>
      </c>
      <c r="L349" t="s">
        <v>284</v>
      </c>
      <c r="M349" t="s">
        <v>46</v>
      </c>
      <c r="N349" t="s">
        <v>285</v>
      </c>
      <c r="O349" t="s">
        <v>286</v>
      </c>
      <c r="P349" t="s">
        <v>287</v>
      </c>
      <c r="Q349" t="s">
        <v>288</v>
      </c>
      <c r="R349" t="s">
        <v>289</v>
      </c>
      <c r="S349" t="s">
        <v>27</v>
      </c>
      <c r="T349" t="s">
        <v>292</v>
      </c>
      <c r="U349" t="s">
        <v>294</v>
      </c>
      <c r="V349" t="s">
        <v>295</v>
      </c>
      <c r="W349" t="s">
        <v>296</v>
      </c>
      <c r="X349" t="s">
        <v>297</v>
      </c>
      <c r="Y349" t="s">
        <v>298</v>
      </c>
      <c r="Z349" t="s">
        <v>47</v>
      </c>
      <c r="AA349" t="s">
        <v>28</v>
      </c>
      <c r="AB349" t="s">
        <v>299</v>
      </c>
      <c r="AC349" t="s">
        <v>300</v>
      </c>
      <c r="AD349" t="s">
        <v>301</v>
      </c>
      <c r="AE349" t="s">
        <v>302</v>
      </c>
    </row>
    <row r="350" spans="1:34" x14ac:dyDescent="0.2">
      <c r="A350" t="s">
        <v>88</v>
      </c>
      <c r="B350" t="s">
        <v>303</v>
      </c>
      <c r="C350" t="s">
        <v>304</v>
      </c>
      <c r="D350" t="s">
        <v>303</v>
      </c>
      <c r="E350" t="s">
        <v>304</v>
      </c>
      <c r="F350">
        <v>7.2999999999999995E-2</v>
      </c>
      <c r="G350">
        <v>1.8E-3</v>
      </c>
      <c r="H350">
        <v>0.5</v>
      </c>
      <c r="I350" t="s">
        <v>71</v>
      </c>
      <c r="J350" t="b">
        <v>0</v>
      </c>
      <c r="K350" t="b">
        <v>0</v>
      </c>
      <c r="L350" t="b">
        <v>0</v>
      </c>
      <c r="M350" t="s">
        <v>107</v>
      </c>
      <c r="N350">
        <v>2</v>
      </c>
      <c r="O350">
        <v>25150296</v>
      </c>
      <c r="P350">
        <v>5.4000000000000003E-3</v>
      </c>
      <c r="Q350">
        <v>109975</v>
      </c>
      <c r="R350">
        <v>0.75241599999999997</v>
      </c>
      <c r="S350" t="s">
        <v>312</v>
      </c>
      <c r="T350" t="b">
        <v>1</v>
      </c>
      <c r="U350">
        <v>25150296</v>
      </c>
      <c r="V350">
        <v>1.2E-2</v>
      </c>
      <c r="W350" s="12">
        <v>3.2999700000000001E-9</v>
      </c>
      <c r="X350">
        <v>2</v>
      </c>
      <c r="Y350">
        <v>98635</v>
      </c>
      <c r="Z350" t="s">
        <v>73</v>
      </c>
      <c r="AA350" t="s">
        <v>308</v>
      </c>
      <c r="AB350" t="b">
        <v>1</v>
      </c>
      <c r="AC350" t="s">
        <v>309</v>
      </c>
      <c r="AD350" t="s">
        <v>307</v>
      </c>
      <c r="AE350" t="s">
        <v>88</v>
      </c>
    </row>
    <row r="351" spans="1:34" x14ac:dyDescent="0.2">
      <c r="A351" t="s">
        <v>92</v>
      </c>
      <c r="B351" t="s">
        <v>310</v>
      </c>
      <c r="C351" t="s">
        <v>311</v>
      </c>
      <c r="D351" t="s">
        <v>310</v>
      </c>
      <c r="E351" t="s">
        <v>311</v>
      </c>
      <c r="F351">
        <v>0.21</v>
      </c>
      <c r="G351">
        <v>2.3E-2</v>
      </c>
      <c r="H351">
        <v>0.40699999999999997</v>
      </c>
      <c r="I351" t="s">
        <v>71</v>
      </c>
      <c r="J351" t="b">
        <v>0</v>
      </c>
      <c r="K351" t="b">
        <v>0</v>
      </c>
      <c r="L351" t="b">
        <v>0</v>
      </c>
      <c r="M351" t="s">
        <v>107</v>
      </c>
      <c r="N351">
        <v>16</v>
      </c>
      <c r="O351">
        <v>53819877</v>
      </c>
      <c r="P351">
        <v>5.7000000000000002E-3</v>
      </c>
      <c r="Q351">
        <v>102860</v>
      </c>
      <c r="R351">
        <v>1.3186200000000001E-4</v>
      </c>
      <c r="S351" t="s">
        <v>312</v>
      </c>
      <c r="T351" t="b">
        <v>1</v>
      </c>
      <c r="U351">
        <v>53819877</v>
      </c>
      <c r="V351">
        <v>1.2E-2</v>
      </c>
      <c r="W351" s="12">
        <v>5.0003499999999999E-67</v>
      </c>
      <c r="X351">
        <v>16</v>
      </c>
      <c r="Y351">
        <v>98684</v>
      </c>
      <c r="Z351" t="s">
        <v>73</v>
      </c>
      <c r="AA351" t="s">
        <v>308</v>
      </c>
      <c r="AB351" t="b">
        <v>1</v>
      </c>
      <c r="AC351" t="s">
        <v>309</v>
      </c>
      <c r="AD351" t="s">
        <v>307</v>
      </c>
      <c r="AE351" t="s">
        <v>92</v>
      </c>
    </row>
    <row r="352" spans="1:34" x14ac:dyDescent="0.2">
      <c r="A352" t="s">
        <v>94</v>
      </c>
      <c r="B352" t="s">
        <v>310</v>
      </c>
      <c r="C352" t="s">
        <v>311</v>
      </c>
      <c r="D352" t="s">
        <v>310</v>
      </c>
      <c r="E352" t="s">
        <v>311</v>
      </c>
      <c r="F352">
        <v>0.11</v>
      </c>
      <c r="G352">
        <v>1.4999999999999999E-2</v>
      </c>
      <c r="H352">
        <v>0.42399999999999999</v>
      </c>
      <c r="I352" t="s">
        <v>71</v>
      </c>
      <c r="J352" t="b">
        <v>0</v>
      </c>
      <c r="K352" t="b">
        <v>0</v>
      </c>
      <c r="L352" t="b">
        <v>0</v>
      </c>
      <c r="M352" t="s">
        <v>107</v>
      </c>
      <c r="N352">
        <v>4</v>
      </c>
      <c r="O352">
        <v>45175691</v>
      </c>
      <c r="P352">
        <v>5.7000000000000002E-3</v>
      </c>
      <c r="Q352">
        <v>103766</v>
      </c>
      <c r="R352">
        <v>1.22541E-2</v>
      </c>
      <c r="S352" t="s">
        <v>312</v>
      </c>
      <c r="T352" t="b">
        <v>1</v>
      </c>
      <c r="U352">
        <v>45175691</v>
      </c>
      <c r="V352">
        <v>1.2999999999999999E-2</v>
      </c>
      <c r="W352" s="12">
        <v>3.40017E-16</v>
      </c>
      <c r="X352">
        <v>4</v>
      </c>
      <c r="Y352">
        <v>98425</v>
      </c>
      <c r="Z352" t="s">
        <v>73</v>
      </c>
      <c r="AA352" t="s">
        <v>308</v>
      </c>
      <c r="AB352" t="b">
        <v>1</v>
      </c>
      <c r="AC352" t="s">
        <v>309</v>
      </c>
      <c r="AD352" t="s">
        <v>307</v>
      </c>
      <c r="AE352" t="s">
        <v>94</v>
      </c>
    </row>
    <row r="353" spans="1:31" x14ac:dyDescent="0.2">
      <c r="A353" t="s">
        <v>95</v>
      </c>
      <c r="B353" t="s">
        <v>303</v>
      </c>
      <c r="C353" t="s">
        <v>304</v>
      </c>
      <c r="D353" t="s">
        <v>303</v>
      </c>
      <c r="E353" t="s">
        <v>304</v>
      </c>
      <c r="F353">
        <v>0.18</v>
      </c>
      <c r="G353">
        <v>3.1E-2</v>
      </c>
      <c r="H353">
        <v>0.89</v>
      </c>
      <c r="I353" t="s">
        <v>71</v>
      </c>
      <c r="J353" t="b">
        <v>0</v>
      </c>
      <c r="K353" t="b">
        <v>0</v>
      </c>
      <c r="L353" t="b">
        <v>0</v>
      </c>
      <c r="M353" t="s">
        <v>107</v>
      </c>
      <c r="N353">
        <v>2</v>
      </c>
      <c r="O353">
        <v>637830</v>
      </c>
      <c r="P353">
        <v>7.1999999999999998E-3</v>
      </c>
      <c r="Q353">
        <v>108212</v>
      </c>
      <c r="R353" s="12">
        <v>3.4451600000000001E-5</v>
      </c>
      <c r="S353" t="s">
        <v>312</v>
      </c>
      <c r="T353" t="b">
        <v>1</v>
      </c>
      <c r="U353">
        <v>637830</v>
      </c>
      <c r="V353">
        <v>1.7000000000000001E-2</v>
      </c>
      <c r="W353" s="12">
        <v>9.4994800000000005E-27</v>
      </c>
      <c r="X353">
        <v>2</v>
      </c>
      <c r="Y353">
        <v>93304</v>
      </c>
      <c r="Z353" t="s">
        <v>73</v>
      </c>
      <c r="AA353" t="s">
        <v>308</v>
      </c>
      <c r="AB353" t="b">
        <v>1</v>
      </c>
      <c r="AC353" t="s">
        <v>309</v>
      </c>
      <c r="AD353" t="s">
        <v>307</v>
      </c>
      <c r="AE353" t="s">
        <v>95</v>
      </c>
    </row>
    <row r="354" spans="1:31" x14ac:dyDescent="0.2">
      <c r="A354" t="s">
        <v>90</v>
      </c>
      <c r="B354" t="s">
        <v>311</v>
      </c>
      <c r="C354" t="s">
        <v>304</v>
      </c>
      <c r="D354" t="s">
        <v>311</v>
      </c>
      <c r="E354" t="s">
        <v>304</v>
      </c>
      <c r="F354">
        <v>0.11</v>
      </c>
      <c r="G354">
        <v>1.7000000000000001E-2</v>
      </c>
      <c r="H354">
        <v>0.78300000000000003</v>
      </c>
      <c r="I354" t="s">
        <v>71</v>
      </c>
      <c r="J354" t="b">
        <v>0</v>
      </c>
      <c r="K354" t="b">
        <v>0</v>
      </c>
      <c r="L354" t="b">
        <v>0</v>
      </c>
      <c r="M354" t="s">
        <v>107</v>
      </c>
      <c r="N354">
        <v>11</v>
      </c>
      <c r="O354">
        <v>27728539</v>
      </c>
      <c r="P354">
        <v>6.4999999999999997E-3</v>
      </c>
      <c r="Q354">
        <v>110092</v>
      </c>
      <c r="R354">
        <v>1.07577E-2</v>
      </c>
      <c r="S354" t="s">
        <v>312</v>
      </c>
      <c r="T354" t="b">
        <v>1</v>
      </c>
      <c r="U354">
        <v>27728539</v>
      </c>
      <c r="V354">
        <v>1.4999999999999999E-2</v>
      </c>
      <c r="W354" s="12">
        <v>2.49977E-12</v>
      </c>
      <c r="X354">
        <v>11</v>
      </c>
      <c r="Y354">
        <v>96889</v>
      </c>
      <c r="Z354" t="s">
        <v>73</v>
      </c>
      <c r="AA354" t="s">
        <v>308</v>
      </c>
      <c r="AB354" t="b">
        <v>1</v>
      </c>
      <c r="AC354" t="s">
        <v>309</v>
      </c>
      <c r="AD354" t="s">
        <v>307</v>
      </c>
      <c r="AE354" t="s">
        <v>90</v>
      </c>
    </row>
    <row r="355" spans="1:31" x14ac:dyDescent="0.2">
      <c r="A355" t="s">
        <v>97</v>
      </c>
      <c r="B355" t="s">
        <v>311</v>
      </c>
      <c r="C355" t="s">
        <v>310</v>
      </c>
      <c r="D355" t="s">
        <v>311</v>
      </c>
      <c r="E355" t="s">
        <v>310</v>
      </c>
      <c r="F355">
        <v>-6.9000000000000006E-2</v>
      </c>
      <c r="G355">
        <v>-2.7000000000000001E-3</v>
      </c>
      <c r="H355">
        <v>0.42499999999999999</v>
      </c>
      <c r="I355" t="s">
        <v>71</v>
      </c>
      <c r="J355" t="b">
        <v>0</v>
      </c>
      <c r="K355" t="b">
        <v>0</v>
      </c>
      <c r="L355" t="b">
        <v>0</v>
      </c>
      <c r="M355" t="s">
        <v>107</v>
      </c>
      <c r="N355">
        <v>5</v>
      </c>
      <c r="O355">
        <v>75003678</v>
      </c>
      <c r="P355">
        <v>5.4999999999999997E-3</v>
      </c>
      <c r="Q355">
        <v>105467</v>
      </c>
      <c r="R355">
        <v>0.64688900000000005</v>
      </c>
      <c r="S355" t="s">
        <v>312</v>
      </c>
      <c r="T355" t="b">
        <v>1</v>
      </c>
      <c r="U355">
        <v>75003678</v>
      </c>
      <c r="V355">
        <v>1.2999999999999999E-2</v>
      </c>
      <c r="W355" s="12">
        <v>3.2999700000000001E-8</v>
      </c>
      <c r="X355">
        <v>5</v>
      </c>
      <c r="Y355">
        <v>98488</v>
      </c>
      <c r="Z355" t="s">
        <v>73</v>
      </c>
      <c r="AA355" t="s">
        <v>308</v>
      </c>
      <c r="AB355" t="b">
        <v>1</v>
      </c>
      <c r="AC355" t="s">
        <v>309</v>
      </c>
      <c r="AD355" t="s">
        <v>307</v>
      </c>
      <c r="AE355" t="s">
        <v>97</v>
      </c>
    </row>
    <row r="356" spans="1:31" x14ac:dyDescent="0.2">
      <c r="A356" t="s">
        <v>98</v>
      </c>
      <c r="B356" t="s">
        <v>303</v>
      </c>
      <c r="C356" t="s">
        <v>304</v>
      </c>
      <c r="D356" t="s">
        <v>303</v>
      </c>
      <c r="E356" t="s">
        <v>304</v>
      </c>
      <c r="F356">
        <v>7.1999999999999995E-2</v>
      </c>
      <c r="G356">
        <v>8.3999999999999995E-3</v>
      </c>
      <c r="H356">
        <v>0.66700000000000004</v>
      </c>
      <c r="I356" t="s">
        <v>71</v>
      </c>
      <c r="J356" t="b">
        <v>0</v>
      </c>
      <c r="K356" t="b">
        <v>0</v>
      </c>
      <c r="L356" t="b">
        <v>0</v>
      </c>
      <c r="M356" t="s">
        <v>107</v>
      </c>
      <c r="N356">
        <v>19</v>
      </c>
      <c r="O356">
        <v>34310800</v>
      </c>
      <c r="P356">
        <v>5.7000000000000002E-3</v>
      </c>
      <c r="Q356">
        <v>109249</v>
      </c>
      <c r="R356">
        <v>0.166856</v>
      </c>
      <c r="S356" t="s">
        <v>312</v>
      </c>
      <c r="T356" t="b">
        <v>1</v>
      </c>
      <c r="U356">
        <v>34310800</v>
      </c>
      <c r="V356">
        <v>1.2999999999999999E-2</v>
      </c>
      <c r="W356" s="12">
        <v>4.2000099999999998E-8</v>
      </c>
      <c r="X356">
        <v>19</v>
      </c>
      <c r="Y356">
        <v>96557</v>
      </c>
      <c r="Z356" t="s">
        <v>73</v>
      </c>
      <c r="AA356" t="s">
        <v>308</v>
      </c>
      <c r="AB356" t="b">
        <v>1</v>
      </c>
      <c r="AC356" t="s">
        <v>309</v>
      </c>
      <c r="AD356" t="s">
        <v>307</v>
      </c>
      <c r="AE356" t="s">
        <v>98</v>
      </c>
    </row>
    <row r="357" spans="1:31" x14ac:dyDescent="0.2">
      <c r="A357" t="s">
        <v>112</v>
      </c>
      <c r="B357" t="s">
        <v>311</v>
      </c>
      <c r="C357" t="s">
        <v>310</v>
      </c>
      <c r="D357" t="s">
        <v>311</v>
      </c>
      <c r="E357" t="s">
        <v>310</v>
      </c>
      <c r="F357">
        <v>7.4999999999999997E-2</v>
      </c>
      <c r="G357">
        <v>1.9E-3</v>
      </c>
      <c r="H357">
        <v>0.72899999999999998</v>
      </c>
      <c r="I357" t="s">
        <v>71</v>
      </c>
      <c r="J357" t="b">
        <v>0</v>
      </c>
      <c r="K357" t="b">
        <v>0</v>
      </c>
      <c r="L357" t="b">
        <v>0</v>
      </c>
      <c r="M357" t="s">
        <v>107</v>
      </c>
      <c r="N357">
        <v>11</v>
      </c>
      <c r="O357">
        <v>8639200</v>
      </c>
      <c r="P357">
        <v>5.4999999999999997E-3</v>
      </c>
      <c r="Q357">
        <v>109766</v>
      </c>
      <c r="R357">
        <v>0.741093</v>
      </c>
      <c r="S357" t="s">
        <v>312</v>
      </c>
      <c r="T357" t="b">
        <v>1</v>
      </c>
      <c r="U357">
        <v>8639200</v>
      </c>
      <c r="V357">
        <v>1.2999999999999999E-2</v>
      </c>
      <c r="W357" s="12">
        <v>8.0000000000000005E-9</v>
      </c>
      <c r="X357">
        <v>11</v>
      </c>
      <c r="Y357">
        <v>98328</v>
      </c>
      <c r="Z357" t="s">
        <v>73</v>
      </c>
      <c r="AA357" t="s">
        <v>308</v>
      </c>
      <c r="AB357" t="b">
        <v>1</v>
      </c>
      <c r="AC357" t="s">
        <v>309</v>
      </c>
      <c r="AD357" t="s">
        <v>307</v>
      </c>
      <c r="AE357" t="s">
        <v>112</v>
      </c>
    </row>
    <row r="358" spans="1:31" x14ac:dyDescent="0.2">
      <c r="A358" t="s">
        <v>99</v>
      </c>
      <c r="B358" t="s">
        <v>303</v>
      </c>
      <c r="C358" t="s">
        <v>304</v>
      </c>
      <c r="D358" t="s">
        <v>303</v>
      </c>
      <c r="E358" t="s">
        <v>304</v>
      </c>
      <c r="F358">
        <v>0.11</v>
      </c>
      <c r="G358">
        <v>1.0999999999999999E-2</v>
      </c>
      <c r="H358">
        <v>0.26300000000000001</v>
      </c>
      <c r="I358" t="s">
        <v>71</v>
      </c>
      <c r="J358" t="b">
        <v>0</v>
      </c>
      <c r="K358" t="b">
        <v>0</v>
      </c>
      <c r="L358" t="b">
        <v>0</v>
      </c>
      <c r="M358" t="s">
        <v>107</v>
      </c>
      <c r="N358">
        <v>1</v>
      </c>
      <c r="O358">
        <v>177875514</v>
      </c>
      <c r="P358">
        <v>6.8999999999999999E-3</v>
      </c>
      <c r="Q358">
        <v>109757</v>
      </c>
      <c r="R358">
        <v>0.14587700000000001</v>
      </c>
      <c r="S358" t="s">
        <v>312</v>
      </c>
      <c r="T358" t="b">
        <v>1</v>
      </c>
      <c r="U358">
        <v>177875514</v>
      </c>
      <c r="V358">
        <v>1.6E-2</v>
      </c>
      <c r="W358" s="12">
        <v>6.2994100000000001E-13</v>
      </c>
      <c r="X358">
        <v>1</v>
      </c>
      <c r="Y358">
        <v>96419</v>
      </c>
      <c r="Z358" t="s">
        <v>73</v>
      </c>
      <c r="AA358" t="s">
        <v>308</v>
      </c>
      <c r="AB358" t="b">
        <v>1</v>
      </c>
      <c r="AC358" t="s">
        <v>309</v>
      </c>
      <c r="AD358" t="s">
        <v>307</v>
      </c>
      <c r="AE358" t="s">
        <v>99</v>
      </c>
    </row>
    <row r="359" spans="1:31" x14ac:dyDescent="0.2">
      <c r="A359" t="s">
        <v>96</v>
      </c>
      <c r="B359" t="s">
        <v>304</v>
      </c>
      <c r="C359" t="s">
        <v>303</v>
      </c>
      <c r="D359" t="s">
        <v>304</v>
      </c>
      <c r="E359" t="s">
        <v>303</v>
      </c>
      <c r="F359">
        <v>8.4000000000000005E-2</v>
      </c>
      <c r="G359">
        <v>1.4999999999999999E-2</v>
      </c>
      <c r="H359">
        <v>0.442</v>
      </c>
      <c r="I359" t="s">
        <v>71</v>
      </c>
      <c r="J359" t="b">
        <v>0</v>
      </c>
      <c r="K359" t="b">
        <v>0</v>
      </c>
      <c r="L359" t="b">
        <v>0</v>
      </c>
      <c r="M359" t="s">
        <v>107</v>
      </c>
      <c r="N359">
        <v>12</v>
      </c>
      <c r="O359">
        <v>50247468</v>
      </c>
      <c r="P359">
        <v>5.7999999999999996E-3</v>
      </c>
      <c r="Q359">
        <v>110147</v>
      </c>
      <c r="R359">
        <v>1.29888E-2</v>
      </c>
      <c r="S359" t="s">
        <v>312</v>
      </c>
      <c r="T359" t="b">
        <v>1</v>
      </c>
      <c r="U359">
        <v>50247468</v>
      </c>
      <c r="V359">
        <v>1.2999999999999999E-2</v>
      </c>
      <c r="W359" s="12">
        <v>2.60016E-11</v>
      </c>
      <c r="X359">
        <v>12</v>
      </c>
      <c r="Y359">
        <v>98653</v>
      </c>
      <c r="Z359" t="s">
        <v>73</v>
      </c>
      <c r="AA359" t="s">
        <v>308</v>
      </c>
      <c r="AB359" t="b">
        <v>1</v>
      </c>
      <c r="AC359" t="s">
        <v>309</v>
      </c>
      <c r="AD359" t="s">
        <v>307</v>
      </c>
      <c r="AE359" t="s">
        <v>96</v>
      </c>
    </row>
    <row r="360" spans="1:31" x14ac:dyDescent="0.2">
      <c r="A360" t="s">
        <v>101</v>
      </c>
      <c r="B360" t="s">
        <v>310</v>
      </c>
      <c r="C360" t="s">
        <v>311</v>
      </c>
      <c r="D360" t="s">
        <v>310</v>
      </c>
      <c r="E360" t="s">
        <v>311</v>
      </c>
      <c r="F360">
        <v>7.9000000000000001E-2</v>
      </c>
      <c r="G360">
        <v>8.2000000000000007E-3</v>
      </c>
      <c r="H360">
        <v>0.621</v>
      </c>
      <c r="I360" t="s">
        <v>71</v>
      </c>
      <c r="J360" t="b">
        <v>0</v>
      </c>
      <c r="K360" t="b">
        <v>0</v>
      </c>
      <c r="L360" t="b">
        <v>0</v>
      </c>
      <c r="M360" t="s">
        <v>107</v>
      </c>
      <c r="N360">
        <v>14</v>
      </c>
      <c r="O360">
        <v>79899454</v>
      </c>
      <c r="P360">
        <v>5.4000000000000003E-3</v>
      </c>
      <c r="Q360">
        <v>109975</v>
      </c>
      <c r="R360">
        <v>0.15229400000000001</v>
      </c>
      <c r="S360" t="s">
        <v>312</v>
      </c>
      <c r="T360" t="b">
        <v>1</v>
      </c>
      <c r="U360">
        <v>79899454</v>
      </c>
      <c r="V360">
        <v>1.2E-2</v>
      </c>
      <c r="W360" s="12">
        <v>2.3000099999999999E-10</v>
      </c>
      <c r="X360">
        <v>14</v>
      </c>
      <c r="Y360">
        <v>98622</v>
      </c>
      <c r="Z360" t="s">
        <v>73</v>
      </c>
      <c r="AA360" t="s">
        <v>308</v>
      </c>
      <c r="AB360" t="b">
        <v>1</v>
      </c>
      <c r="AC360" t="s">
        <v>309</v>
      </c>
      <c r="AD360" t="s">
        <v>307</v>
      </c>
      <c r="AE360" t="s">
        <v>101</v>
      </c>
    </row>
    <row r="361" spans="1:31" x14ac:dyDescent="0.2">
      <c r="A361" t="s">
        <v>113</v>
      </c>
      <c r="B361" t="s">
        <v>311</v>
      </c>
      <c r="C361" t="s">
        <v>310</v>
      </c>
      <c r="D361" t="s">
        <v>311</v>
      </c>
      <c r="E361" t="s">
        <v>310</v>
      </c>
      <c r="F361">
        <v>-8.2000000000000003E-2</v>
      </c>
      <c r="G361">
        <v>-1.7000000000000001E-2</v>
      </c>
      <c r="H361">
        <v>0.68100000000000005</v>
      </c>
      <c r="I361" t="s">
        <v>71</v>
      </c>
      <c r="J361" t="b">
        <v>0</v>
      </c>
      <c r="K361" t="b">
        <v>0</v>
      </c>
      <c r="L361" t="b">
        <v>0</v>
      </c>
      <c r="M361" t="s">
        <v>107</v>
      </c>
      <c r="N361">
        <v>2</v>
      </c>
      <c r="O361">
        <v>59302877</v>
      </c>
      <c r="P361">
        <v>6.1000000000000004E-3</v>
      </c>
      <c r="Q361">
        <v>105492</v>
      </c>
      <c r="R361">
        <v>9.2557200000000003E-3</v>
      </c>
      <c r="S361" t="s">
        <v>312</v>
      </c>
      <c r="T361" t="b">
        <v>1</v>
      </c>
      <c r="U361">
        <v>59302877</v>
      </c>
      <c r="V361">
        <v>1.4E-2</v>
      </c>
      <c r="W361" s="12">
        <v>2.3000099999999998E-9</v>
      </c>
      <c r="X361">
        <v>2</v>
      </c>
      <c r="Y361">
        <v>97424</v>
      </c>
      <c r="Z361" t="s">
        <v>73</v>
      </c>
      <c r="AA361" t="s">
        <v>308</v>
      </c>
      <c r="AB361" t="b">
        <v>1</v>
      </c>
      <c r="AC361" t="s">
        <v>309</v>
      </c>
      <c r="AD361" t="s">
        <v>307</v>
      </c>
      <c r="AE361" t="s">
        <v>113</v>
      </c>
    </row>
    <row r="362" spans="1:31" x14ac:dyDescent="0.2">
      <c r="A362" t="s">
        <v>100</v>
      </c>
      <c r="B362" t="s">
        <v>303</v>
      </c>
      <c r="C362" t="s">
        <v>304</v>
      </c>
      <c r="D362" t="s">
        <v>303</v>
      </c>
      <c r="E362" t="s">
        <v>304</v>
      </c>
      <c r="F362">
        <v>0.13</v>
      </c>
      <c r="G362">
        <v>2.7E-2</v>
      </c>
      <c r="H362">
        <v>9.8000000000000004E-2</v>
      </c>
      <c r="I362" t="s">
        <v>71</v>
      </c>
      <c r="J362" t="b">
        <v>0</v>
      </c>
      <c r="K362" t="b">
        <v>0</v>
      </c>
      <c r="L362" t="b">
        <v>0</v>
      </c>
      <c r="M362" t="s">
        <v>107</v>
      </c>
      <c r="N362">
        <v>6</v>
      </c>
      <c r="O362">
        <v>50803050</v>
      </c>
      <c r="P362">
        <v>7.3000000000000001E-3</v>
      </c>
      <c r="Q362">
        <v>103183</v>
      </c>
      <c r="R362">
        <v>4.2112399999999999E-4</v>
      </c>
      <c r="S362" t="s">
        <v>312</v>
      </c>
      <c r="T362" t="b">
        <v>1</v>
      </c>
      <c r="U362">
        <v>50803050</v>
      </c>
      <c r="V362">
        <v>1.6E-2</v>
      </c>
      <c r="W362" s="12">
        <v>9.9999999999999998E-17</v>
      </c>
      <c r="X362">
        <v>6</v>
      </c>
      <c r="Y362">
        <v>95109</v>
      </c>
      <c r="Z362" t="s">
        <v>73</v>
      </c>
      <c r="AA362" t="s">
        <v>308</v>
      </c>
      <c r="AB362" t="b">
        <v>1</v>
      </c>
      <c r="AC362" t="s">
        <v>309</v>
      </c>
      <c r="AD362" t="s">
        <v>307</v>
      </c>
      <c r="AE362" t="s">
        <v>100</v>
      </c>
    </row>
    <row r="363" spans="1:31" x14ac:dyDescent="0.2">
      <c r="E363" s="7"/>
      <c r="F363" s="7"/>
      <c r="G363" s="7"/>
      <c r="H363" s="7"/>
      <c r="I363" s="8"/>
      <c r="P363" s="7"/>
      <c r="Q363" s="7"/>
      <c r="R363" s="7"/>
      <c r="S363" s="7"/>
    </row>
    <row r="364" spans="1:31" x14ac:dyDescent="0.2">
      <c r="E364" s="7"/>
      <c r="F364" s="7"/>
      <c r="G364" s="7"/>
      <c r="H364" s="7"/>
      <c r="I364" s="8"/>
      <c r="P364" s="7"/>
      <c r="Q364" s="7"/>
      <c r="R364" s="7"/>
      <c r="S364" s="7"/>
    </row>
    <row r="365" spans="1:31" x14ac:dyDescent="0.2">
      <c r="E365" s="7"/>
      <c r="F365" s="7"/>
      <c r="G365" s="7"/>
      <c r="H365" s="7"/>
      <c r="I365" s="8"/>
      <c r="P365" s="7"/>
      <c r="Q365" s="7"/>
      <c r="R365" s="7"/>
      <c r="S365" s="7"/>
    </row>
    <row r="366" spans="1:31" x14ac:dyDescent="0.2">
      <c r="E366" s="7"/>
      <c r="F366" s="7"/>
      <c r="G366" s="7"/>
      <c r="H366" s="7"/>
      <c r="I366" s="8"/>
      <c r="P366" s="7"/>
      <c r="Q366" s="7"/>
      <c r="R366" s="7"/>
      <c r="S366" s="7"/>
    </row>
    <row r="368" spans="1:31" x14ac:dyDescent="0.2">
      <c r="A368" s="5" t="s">
        <v>17</v>
      </c>
    </row>
    <row r="369" spans="1:32" x14ac:dyDescent="0.2">
      <c r="A369" t="s">
        <v>48</v>
      </c>
      <c r="B369" t="s">
        <v>274</v>
      </c>
      <c r="C369" t="s">
        <v>275</v>
      </c>
      <c r="D369" t="s">
        <v>276</v>
      </c>
      <c r="E369" t="s">
        <v>277</v>
      </c>
      <c r="F369" t="s">
        <v>278</v>
      </c>
      <c r="G369" t="s">
        <v>279</v>
      </c>
      <c r="H369" t="s">
        <v>280</v>
      </c>
      <c r="I369" t="s">
        <v>281</v>
      </c>
      <c r="J369" t="s">
        <v>282</v>
      </c>
      <c r="K369" t="s">
        <v>283</v>
      </c>
      <c r="L369" t="s">
        <v>284</v>
      </c>
      <c r="M369" t="s">
        <v>46</v>
      </c>
      <c r="N369" t="s">
        <v>285</v>
      </c>
      <c r="O369" t="s">
        <v>286</v>
      </c>
      <c r="P369" t="s">
        <v>287</v>
      </c>
      <c r="Q369" t="s">
        <v>288</v>
      </c>
      <c r="R369" t="s">
        <v>289</v>
      </c>
      <c r="S369" t="s">
        <v>27</v>
      </c>
      <c r="T369" t="s">
        <v>290</v>
      </c>
      <c r="U369" t="s">
        <v>291</v>
      </c>
      <c r="V369" t="s">
        <v>292</v>
      </c>
      <c r="W369" t="s">
        <v>293</v>
      </c>
      <c r="X369" t="s">
        <v>297</v>
      </c>
      <c r="Y369" t="s">
        <v>295</v>
      </c>
      <c r="Z369" t="s">
        <v>298</v>
      </c>
      <c r="AA369" t="s">
        <v>296</v>
      </c>
      <c r="AB369" t="s">
        <v>294</v>
      </c>
      <c r="AC369" t="s">
        <v>47</v>
      </c>
      <c r="AD369" t="s">
        <v>28</v>
      </c>
      <c r="AE369" t="s">
        <v>38</v>
      </c>
      <c r="AF369" t="s">
        <v>39</v>
      </c>
    </row>
    <row r="370" spans="1:32" x14ac:dyDescent="0.2">
      <c r="A370" t="s">
        <v>118</v>
      </c>
      <c r="B370" t="s">
        <v>311</v>
      </c>
      <c r="C370" t="s">
        <v>310</v>
      </c>
      <c r="D370" t="s">
        <v>311</v>
      </c>
      <c r="E370" t="s">
        <v>310</v>
      </c>
      <c r="F370">
        <v>-6.2E-2</v>
      </c>
      <c r="G370">
        <v>-1.38576E-3</v>
      </c>
      <c r="H370" t="s">
        <v>71</v>
      </c>
      <c r="I370">
        <v>0.88713399999999998</v>
      </c>
      <c r="J370" t="b">
        <v>0</v>
      </c>
      <c r="K370" t="b">
        <v>0</v>
      </c>
      <c r="L370" t="b">
        <v>0</v>
      </c>
      <c r="M370" t="s">
        <v>114</v>
      </c>
      <c r="N370">
        <v>10</v>
      </c>
      <c r="O370">
        <v>52649193</v>
      </c>
      <c r="P370">
        <v>3.9119600000000001E-4</v>
      </c>
      <c r="Q370">
        <v>462933</v>
      </c>
      <c r="R370" s="12">
        <v>4.0000000000000002E-4</v>
      </c>
      <c r="S370" t="s">
        <v>114</v>
      </c>
      <c r="T370" t="s">
        <v>67</v>
      </c>
      <c r="U370" t="s">
        <v>306</v>
      </c>
      <c r="V370" t="b">
        <v>1</v>
      </c>
      <c r="W370" t="s">
        <v>307</v>
      </c>
      <c r="X370">
        <v>10</v>
      </c>
      <c r="Y370">
        <v>9.1000000000000004E-3</v>
      </c>
      <c r="Z370">
        <v>107891</v>
      </c>
      <c r="AA370" s="12">
        <v>9.5829700000000002E-11</v>
      </c>
      <c r="AB370">
        <v>52649193</v>
      </c>
      <c r="AC370" t="s">
        <v>115</v>
      </c>
      <c r="AD370" t="s">
        <v>115</v>
      </c>
      <c r="AE370">
        <v>6543</v>
      </c>
      <c r="AF370">
        <v>456390</v>
      </c>
    </row>
    <row r="371" spans="1:32" x14ac:dyDescent="0.2">
      <c r="A371" t="s">
        <v>121</v>
      </c>
      <c r="B371" t="s">
        <v>310</v>
      </c>
      <c r="C371" t="s">
        <v>311</v>
      </c>
      <c r="D371" t="s">
        <v>310</v>
      </c>
      <c r="E371" t="s">
        <v>311</v>
      </c>
      <c r="F371">
        <v>-4.8000000000000001E-2</v>
      </c>
      <c r="G371">
        <v>-1.3912099999999999E-3</v>
      </c>
      <c r="H371" t="s">
        <v>71</v>
      </c>
      <c r="I371">
        <v>0.42714099999999999</v>
      </c>
      <c r="J371" t="b">
        <v>0</v>
      </c>
      <c r="K371" t="b">
        <v>0</v>
      </c>
      <c r="L371" t="b">
        <v>0</v>
      </c>
      <c r="M371" t="s">
        <v>114</v>
      </c>
      <c r="N371">
        <v>1</v>
      </c>
      <c r="O371">
        <v>155151493</v>
      </c>
      <c r="P371">
        <v>2.46171E-4</v>
      </c>
      <c r="Q371">
        <v>462933</v>
      </c>
      <c r="R371" s="12">
        <v>1.6000000000000001E-8</v>
      </c>
      <c r="S371" t="s">
        <v>114</v>
      </c>
      <c r="T371" t="s">
        <v>67</v>
      </c>
      <c r="U371" t="s">
        <v>306</v>
      </c>
      <c r="V371" t="b">
        <v>1</v>
      </c>
      <c r="W371" t="s">
        <v>307</v>
      </c>
      <c r="X371">
        <v>1</v>
      </c>
      <c r="Y371">
        <v>5.8999999999999999E-3</v>
      </c>
      <c r="Z371">
        <v>105030</v>
      </c>
      <c r="AA371" s="12">
        <v>1.03896E-14</v>
      </c>
      <c r="AB371">
        <v>155151493</v>
      </c>
      <c r="AC371" t="s">
        <v>115</v>
      </c>
      <c r="AD371" t="s">
        <v>115</v>
      </c>
    </row>
    <row r="372" spans="1:32" x14ac:dyDescent="0.2">
      <c r="A372" t="s">
        <v>123</v>
      </c>
      <c r="B372" t="s">
        <v>303</v>
      </c>
      <c r="C372" t="s">
        <v>310</v>
      </c>
      <c r="D372" t="s">
        <v>303</v>
      </c>
      <c r="E372" t="s">
        <v>310</v>
      </c>
      <c r="F372">
        <v>9.1999999999999998E-2</v>
      </c>
      <c r="G372">
        <v>2.5126699999999998E-3</v>
      </c>
      <c r="H372" t="s">
        <v>71</v>
      </c>
      <c r="I372">
        <v>0.54805800000000005</v>
      </c>
      <c r="J372" t="b">
        <v>0</v>
      </c>
      <c r="K372" t="b">
        <v>0</v>
      </c>
      <c r="L372" t="b">
        <v>0</v>
      </c>
      <c r="M372" t="s">
        <v>114</v>
      </c>
      <c r="N372">
        <v>6</v>
      </c>
      <c r="O372">
        <v>25821616</v>
      </c>
      <c r="P372">
        <v>2.4511100000000001E-4</v>
      </c>
      <c r="Q372">
        <v>462933</v>
      </c>
      <c r="R372" s="12">
        <v>1.20005E-24</v>
      </c>
      <c r="S372" t="s">
        <v>114</v>
      </c>
      <c r="T372" t="s">
        <v>67</v>
      </c>
      <c r="U372" t="s">
        <v>306</v>
      </c>
      <c r="V372" t="b">
        <v>1</v>
      </c>
      <c r="W372" t="s">
        <v>307</v>
      </c>
      <c r="X372">
        <v>6</v>
      </c>
      <c r="Y372">
        <v>5.4000000000000003E-3</v>
      </c>
      <c r="Z372">
        <v>109945</v>
      </c>
      <c r="AA372" s="12">
        <v>4.5185600000000002E-60</v>
      </c>
      <c r="AB372">
        <v>25821616</v>
      </c>
      <c r="AC372" t="s">
        <v>115</v>
      </c>
      <c r="AD372" t="s">
        <v>115</v>
      </c>
    </row>
    <row r="373" spans="1:32" x14ac:dyDescent="0.2">
      <c r="A373" t="s">
        <v>124</v>
      </c>
      <c r="B373" t="s">
        <v>311</v>
      </c>
      <c r="C373" t="s">
        <v>310</v>
      </c>
      <c r="D373" t="s">
        <v>311</v>
      </c>
      <c r="E373" t="s">
        <v>310</v>
      </c>
      <c r="F373">
        <v>7.3999999999999996E-2</v>
      </c>
      <c r="G373">
        <v>2.44253E-3</v>
      </c>
      <c r="H373" t="s">
        <v>71</v>
      </c>
      <c r="I373">
        <v>0.76908699999999997</v>
      </c>
      <c r="J373" t="b">
        <v>0</v>
      </c>
      <c r="K373" t="b">
        <v>0</v>
      </c>
      <c r="L373" t="b">
        <v>0</v>
      </c>
      <c r="M373" t="s">
        <v>114</v>
      </c>
      <c r="N373">
        <v>10</v>
      </c>
      <c r="O373">
        <v>61469538</v>
      </c>
      <c r="P373">
        <v>2.8993299999999998E-4</v>
      </c>
      <c r="Q373">
        <v>462933</v>
      </c>
      <c r="R373" s="12">
        <v>3.5999799999999999E-17</v>
      </c>
      <c r="S373" t="s">
        <v>114</v>
      </c>
      <c r="T373" t="s">
        <v>67</v>
      </c>
      <c r="U373" t="s">
        <v>306</v>
      </c>
      <c r="V373" t="b">
        <v>1</v>
      </c>
      <c r="W373" t="s">
        <v>307</v>
      </c>
      <c r="X373">
        <v>10</v>
      </c>
      <c r="Y373">
        <v>7.1000000000000004E-3</v>
      </c>
      <c r="Z373">
        <v>103697</v>
      </c>
      <c r="AA373" s="12">
        <v>6.47739E-23</v>
      </c>
      <c r="AB373">
        <v>61469538</v>
      </c>
      <c r="AC373" t="s">
        <v>115</v>
      </c>
      <c r="AD373" t="s">
        <v>115</v>
      </c>
    </row>
    <row r="374" spans="1:32" x14ac:dyDescent="0.2">
      <c r="A374" t="s">
        <v>119</v>
      </c>
      <c r="B374" t="s">
        <v>304</v>
      </c>
      <c r="C374" t="s">
        <v>303</v>
      </c>
      <c r="D374" t="s">
        <v>304</v>
      </c>
      <c r="E374" t="s">
        <v>303</v>
      </c>
      <c r="F374">
        <v>4.2999999999999997E-2</v>
      </c>
      <c r="G374">
        <v>1.0002699999999999E-3</v>
      </c>
      <c r="H374" t="s">
        <v>71</v>
      </c>
      <c r="I374">
        <v>0.36257600000000001</v>
      </c>
      <c r="J374" t="b">
        <v>0</v>
      </c>
      <c r="K374" t="b">
        <v>0</v>
      </c>
      <c r="L374" t="b">
        <v>0</v>
      </c>
      <c r="M374" t="s">
        <v>114</v>
      </c>
      <c r="N374">
        <v>15</v>
      </c>
      <c r="O374">
        <v>76158983</v>
      </c>
      <c r="P374">
        <v>2.5370500000000001E-4</v>
      </c>
      <c r="Q374">
        <v>462933</v>
      </c>
      <c r="R374" s="12">
        <v>8.0999099999999995E-5</v>
      </c>
      <c r="S374" t="s">
        <v>114</v>
      </c>
      <c r="T374" t="s">
        <v>67</v>
      </c>
      <c r="U374" t="s">
        <v>306</v>
      </c>
      <c r="V374" t="b">
        <v>1</v>
      </c>
      <c r="W374" t="s">
        <v>307</v>
      </c>
      <c r="X374">
        <v>15</v>
      </c>
      <c r="Y374">
        <v>6.3E-3</v>
      </c>
      <c r="Z374">
        <v>105463</v>
      </c>
      <c r="AA374" s="12">
        <v>9.7791300000000006E-11</v>
      </c>
      <c r="AB374">
        <v>76158983</v>
      </c>
      <c r="AC374" t="s">
        <v>115</v>
      </c>
      <c r="AD374" t="s">
        <v>115</v>
      </c>
    </row>
    <row r="375" spans="1:32" x14ac:dyDescent="0.2">
      <c r="A375" t="s">
        <v>126</v>
      </c>
      <c r="B375" t="s">
        <v>311</v>
      </c>
      <c r="C375" t="s">
        <v>304</v>
      </c>
      <c r="D375" t="s">
        <v>311</v>
      </c>
      <c r="E375" t="s">
        <v>304</v>
      </c>
      <c r="F375">
        <v>-6.0999999999999999E-2</v>
      </c>
      <c r="G375">
        <v>-2.0232499999999999E-3</v>
      </c>
      <c r="H375" t="s">
        <v>71</v>
      </c>
      <c r="I375">
        <v>0.53452900000000003</v>
      </c>
      <c r="J375" t="b">
        <v>0</v>
      </c>
      <c r="K375" t="b">
        <v>0</v>
      </c>
      <c r="L375" t="b">
        <v>0</v>
      </c>
      <c r="M375" t="s">
        <v>114</v>
      </c>
      <c r="N375">
        <v>1</v>
      </c>
      <c r="O375">
        <v>145723739</v>
      </c>
      <c r="P375">
        <v>2.44422E-4</v>
      </c>
      <c r="Q375">
        <v>462933</v>
      </c>
      <c r="R375" s="12">
        <v>1.2998699999999999E-16</v>
      </c>
      <c r="S375" t="s">
        <v>114</v>
      </c>
      <c r="T375" t="s">
        <v>67</v>
      </c>
      <c r="U375" t="s">
        <v>306</v>
      </c>
      <c r="V375" t="b">
        <v>1</v>
      </c>
      <c r="W375" t="s">
        <v>307</v>
      </c>
      <c r="X375">
        <v>1</v>
      </c>
      <c r="Y375">
        <v>5.4000000000000003E-3</v>
      </c>
      <c r="Z375">
        <v>108616</v>
      </c>
      <c r="AA375" s="12">
        <v>1.39959E-26</v>
      </c>
      <c r="AB375">
        <v>145723739</v>
      </c>
      <c r="AC375" t="s">
        <v>115</v>
      </c>
      <c r="AD375" t="s">
        <v>115</v>
      </c>
    </row>
    <row r="376" spans="1:32" x14ac:dyDescent="0.2">
      <c r="A376" t="s">
        <v>127</v>
      </c>
      <c r="B376" t="s">
        <v>310</v>
      </c>
      <c r="C376" t="s">
        <v>311</v>
      </c>
      <c r="D376" t="s">
        <v>310</v>
      </c>
      <c r="E376" t="s">
        <v>311</v>
      </c>
      <c r="F376">
        <v>-7.8E-2</v>
      </c>
      <c r="G376">
        <v>-2.5505599999999999E-3</v>
      </c>
      <c r="H376" t="s">
        <v>71</v>
      </c>
      <c r="I376">
        <v>0.54616299999999995</v>
      </c>
      <c r="J376" t="b">
        <v>0</v>
      </c>
      <c r="K376" t="b">
        <v>0</v>
      </c>
      <c r="L376" t="b">
        <v>0</v>
      </c>
      <c r="M376" t="s">
        <v>114</v>
      </c>
      <c r="N376">
        <v>11</v>
      </c>
      <c r="O376">
        <v>64334114</v>
      </c>
      <c r="P376">
        <v>2.4503699999999998E-4</v>
      </c>
      <c r="Q376">
        <v>462933</v>
      </c>
      <c r="R376" s="12">
        <v>2.29985E-25</v>
      </c>
      <c r="S376" t="s">
        <v>114</v>
      </c>
      <c r="T376" t="s">
        <v>67</v>
      </c>
      <c r="U376" t="s">
        <v>306</v>
      </c>
      <c r="V376" t="b">
        <v>1</v>
      </c>
      <c r="W376" t="s">
        <v>307</v>
      </c>
      <c r="X376">
        <v>11</v>
      </c>
      <c r="Y376">
        <v>5.8999999999999999E-3</v>
      </c>
      <c r="Z376">
        <v>97904</v>
      </c>
      <c r="AA376" s="12">
        <v>8.7277000000000003E-36</v>
      </c>
      <c r="AB376">
        <v>64334114</v>
      </c>
      <c r="AC376" t="s">
        <v>115</v>
      </c>
      <c r="AD376" t="s">
        <v>115</v>
      </c>
    </row>
    <row r="377" spans="1:32" x14ac:dyDescent="0.2">
      <c r="A377" t="s">
        <v>128</v>
      </c>
      <c r="B377" t="s">
        <v>311</v>
      </c>
      <c r="C377" t="s">
        <v>310</v>
      </c>
      <c r="D377" t="s">
        <v>311</v>
      </c>
      <c r="E377" t="s">
        <v>310</v>
      </c>
      <c r="F377">
        <v>3.5000000000000003E-2</v>
      </c>
      <c r="G377">
        <v>6.8147800000000001E-4</v>
      </c>
      <c r="H377" t="s">
        <v>71</v>
      </c>
      <c r="I377">
        <v>0.30408499999999999</v>
      </c>
      <c r="J377" t="b">
        <v>0</v>
      </c>
      <c r="K377" t="b">
        <v>0</v>
      </c>
      <c r="L377" t="b">
        <v>0</v>
      </c>
      <c r="M377" t="s">
        <v>114</v>
      </c>
      <c r="N377">
        <v>2</v>
      </c>
      <c r="O377">
        <v>148716428</v>
      </c>
      <c r="P377">
        <v>2.6555699999999998E-4</v>
      </c>
      <c r="Q377">
        <v>462933</v>
      </c>
      <c r="R377">
        <v>0.01</v>
      </c>
      <c r="S377" t="s">
        <v>114</v>
      </c>
      <c r="T377" t="s">
        <v>67</v>
      </c>
      <c r="U377" t="s">
        <v>306</v>
      </c>
      <c r="V377" t="b">
        <v>1</v>
      </c>
      <c r="W377" t="s">
        <v>307</v>
      </c>
      <c r="X377">
        <v>2</v>
      </c>
      <c r="Y377">
        <v>5.7000000000000002E-3</v>
      </c>
      <c r="Z377">
        <v>109642</v>
      </c>
      <c r="AA377" s="12">
        <v>7.2645700000000003E-9</v>
      </c>
      <c r="AB377">
        <v>148716428</v>
      </c>
      <c r="AC377" t="s">
        <v>115</v>
      </c>
      <c r="AD377" t="s">
        <v>115</v>
      </c>
    </row>
    <row r="378" spans="1:32" x14ac:dyDescent="0.2">
      <c r="A378" t="s">
        <v>125</v>
      </c>
      <c r="B378" t="s">
        <v>310</v>
      </c>
      <c r="C378" t="s">
        <v>311</v>
      </c>
      <c r="D378" t="s">
        <v>310</v>
      </c>
      <c r="E378" t="s">
        <v>311</v>
      </c>
      <c r="F378">
        <v>-7.0999999999999994E-2</v>
      </c>
      <c r="G378">
        <v>-2.40552E-3</v>
      </c>
      <c r="H378" t="s">
        <v>71</v>
      </c>
      <c r="I378">
        <v>0.24062700000000001</v>
      </c>
      <c r="J378" t="b">
        <v>0</v>
      </c>
      <c r="K378" t="b">
        <v>0</v>
      </c>
      <c r="L378" t="b">
        <v>0</v>
      </c>
      <c r="M378" t="s">
        <v>114</v>
      </c>
      <c r="N378">
        <v>12</v>
      </c>
      <c r="O378">
        <v>57844049</v>
      </c>
      <c r="P378">
        <v>2.8474300000000001E-4</v>
      </c>
      <c r="Q378">
        <v>462933</v>
      </c>
      <c r="R378" s="12">
        <v>2.9998499999999999E-17</v>
      </c>
      <c r="S378" t="s">
        <v>114</v>
      </c>
      <c r="T378" t="s">
        <v>67</v>
      </c>
      <c r="U378" t="s">
        <v>306</v>
      </c>
      <c r="V378" t="b">
        <v>1</v>
      </c>
      <c r="W378" t="s">
        <v>307</v>
      </c>
      <c r="X378">
        <v>12</v>
      </c>
      <c r="Y378">
        <v>7.0000000000000001E-3</v>
      </c>
      <c r="Z378">
        <v>102628</v>
      </c>
      <c r="AA378" s="12">
        <v>9.7949E-22</v>
      </c>
      <c r="AB378">
        <v>57844049</v>
      </c>
      <c r="AC378" t="s">
        <v>115</v>
      </c>
      <c r="AD378" t="s">
        <v>115</v>
      </c>
    </row>
    <row r="379" spans="1:32" x14ac:dyDescent="0.2">
      <c r="A379" t="s">
        <v>130</v>
      </c>
      <c r="B379" t="s">
        <v>310</v>
      </c>
      <c r="C379" t="s">
        <v>311</v>
      </c>
      <c r="D379" t="s">
        <v>310</v>
      </c>
      <c r="E379" t="s">
        <v>311</v>
      </c>
      <c r="F379">
        <v>-4.2999999999999997E-2</v>
      </c>
      <c r="G379">
        <v>-1.30441E-3</v>
      </c>
      <c r="H379" t="s">
        <v>71</v>
      </c>
      <c r="I379">
        <v>0.464951</v>
      </c>
      <c r="J379" t="b">
        <v>0</v>
      </c>
      <c r="K379" t="b">
        <v>0</v>
      </c>
      <c r="L379" t="b">
        <v>0</v>
      </c>
      <c r="M379" t="s">
        <v>114</v>
      </c>
      <c r="N379">
        <v>11</v>
      </c>
      <c r="O379">
        <v>65560620</v>
      </c>
      <c r="P379">
        <v>2.4476599999999999E-4</v>
      </c>
      <c r="Q379">
        <v>462933</v>
      </c>
      <c r="R379" s="12">
        <v>9.9001100000000006E-8</v>
      </c>
      <c r="S379" t="s">
        <v>114</v>
      </c>
      <c r="T379" t="s">
        <v>67</v>
      </c>
      <c r="U379" t="s">
        <v>306</v>
      </c>
      <c r="V379" t="b">
        <v>1</v>
      </c>
      <c r="W379" t="s">
        <v>307</v>
      </c>
      <c r="X379">
        <v>11</v>
      </c>
      <c r="Y379">
        <v>5.4000000000000003E-3</v>
      </c>
      <c r="Z379">
        <v>109895</v>
      </c>
      <c r="AA379" s="12">
        <v>4.5144000000000003E-14</v>
      </c>
      <c r="AB379">
        <v>65560620</v>
      </c>
      <c r="AC379" t="s">
        <v>115</v>
      </c>
      <c r="AD379" t="s">
        <v>115</v>
      </c>
    </row>
    <row r="380" spans="1:32" x14ac:dyDescent="0.2">
      <c r="A380" t="s">
        <v>131</v>
      </c>
      <c r="B380" t="s">
        <v>310</v>
      </c>
      <c r="C380" t="s">
        <v>311</v>
      </c>
      <c r="D380" t="s">
        <v>310</v>
      </c>
      <c r="E380" t="s">
        <v>311</v>
      </c>
      <c r="F380">
        <v>-3.5999999999999997E-2</v>
      </c>
      <c r="G380">
        <v>-1.1764E-3</v>
      </c>
      <c r="H380" t="s">
        <v>71</v>
      </c>
      <c r="I380">
        <v>0.51653499999999997</v>
      </c>
      <c r="J380" t="b">
        <v>0</v>
      </c>
      <c r="K380" t="b">
        <v>0</v>
      </c>
      <c r="L380" t="b">
        <v>0</v>
      </c>
      <c r="M380" t="s">
        <v>114</v>
      </c>
      <c r="N380">
        <v>12</v>
      </c>
      <c r="O380">
        <v>112007756</v>
      </c>
      <c r="P380">
        <v>2.43749E-4</v>
      </c>
      <c r="Q380">
        <v>462933</v>
      </c>
      <c r="R380" s="12">
        <v>1.40001E-6</v>
      </c>
      <c r="S380" t="s">
        <v>114</v>
      </c>
      <c r="T380" t="s">
        <v>67</v>
      </c>
      <c r="U380" t="s">
        <v>306</v>
      </c>
      <c r="V380" t="b">
        <v>1</v>
      </c>
      <c r="W380" t="s">
        <v>307</v>
      </c>
      <c r="X380">
        <v>12</v>
      </c>
      <c r="Y380">
        <v>5.4000000000000003E-3</v>
      </c>
      <c r="Z380">
        <v>110119</v>
      </c>
      <c r="AA380" s="12">
        <v>2.4474799999999999E-10</v>
      </c>
      <c r="AB380">
        <v>112007756</v>
      </c>
      <c r="AC380" t="s">
        <v>115</v>
      </c>
      <c r="AD380" t="s">
        <v>115</v>
      </c>
    </row>
    <row r="381" spans="1:32" x14ac:dyDescent="0.2">
      <c r="A381" t="s">
        <v>132</v>
      </c>
      <c r="B381" t="s">
        <v>303</v>
      </c>
      <c r="C381" t="s">
        <v>304</v>
      </c>
      <c r="D381" t="s">
        <v>303</v>
      </c>
      <c r="E381" t="s">
        <v>304</v>
      </c>
      <c r="F381">
        <v>-4.3999999999999997E-2</v>
      </c>
      <c r="G381">
        <v>-1.0868E-3</v>
      </c>
      <c r="H381" t="s">
        <v>71</v>
      </c>
      <c r="I381">
        <v>0.64360799999999996</v>
      </c>
      <c r="J381" t="b">
        <v>0</v>
      </c>
      <c r="K381" t="b">
        <v>0</v>
      </c>
      <c r="L381" t="b">
        <v>0</v>
      </c>
      <c r="M381" t="s">
        <v>114</v>
      </c>
      <c r="N381">
        <v>15</v>
      </c>
      <c r="O381">
        <v>99271135</v>
      </c>
      <c r="P381">
        <v>2.5526100000000001E-4</v>
      </c>
      <c r="Q381">
        <v>462933</v>
      </c>
      <c r="R381" s="12">
        <v>2.0999999999999999E-5</v>
      </c>
      <c r="S381" t="s">
        <v>114</v>
      </c>
      <c r="T381" t="s">
        <v>67</v>
      </c>
      <c r="U381" t="s">
        <v>306</v>
      </c>
      <c r="V381" t="b">
        <v>1</v>
      </c>
      <c r="W381" t="s">
        <v>307</v>
      </c>
      <c r="X381">
        <v>15</v>
      </c>
      <c r="Y381">
        <v>5.7000000000000002E-3</v>
      </c>
      <c r="Z381">
        <v>109224</v>
      </c>
      <c r="AA381" s="12">
        <v>5.1999600000000002E-13</v>
      </c>
      <c r="AB381">
        <v>99271135</v>
      </c>
      <c r="AC381" t="s">
        <v>115</v>
      </c>
      <c r="AD381" t="s">
        <v>115</v>
      </c>
    </row>
    <row r="382" spans="1:32" x14ac:dyDescent="0.2">
      <c r="A382" t="s">
        <v>129</v>
      </c>
      <c r="B382" t="s">
        <v>310</v>
      </c>
      <c r="C382" t="s">
        <v>303</v>
      </c>
      <c r="D382" t="s">
        <v>310</v>
      </c>
      <c r="E382" t="s">
        <v>303</v>
      </c>
      <c r="F382">
        <v>-4.8000000000000001E-2</v>
      </c>
      <c r="G382">
        <v>-1.4479600000000001E-3</v>
      </c>
      <c r="H382" t="s">
        <v>71</v>
      </c>
      <c r="I382">
        <v>0.575847</v>
      </c>
      <c r="J382" t="b">
        <v>0</v>
      </c>
      <c r="K382" t="b">
        <v>0</v>
      </c>
      <c r="L382" t="b">
        <v>0</v>
      </c>
      <c r="M382" t="s">
        <v>114</v>
      </c>
      <c r="N382">
        <v>3</v>
      </c>
      <c r="O382">
        <v>53100214</v>
      </c>
      <c r="P382">
        <v>2.4745499999999999E-4</v>
      </c>
      <c r="Q382">
        <v>462933</v>
      </c>
      <c r="R382" s="12">
        <v>4.9000400000000004E-9</v>
      </c>
      <c r="S382" t="s">
        <v>114</v>
      </c>
      <c r="T382" t="s">
        <v>67</v>
      </c>
      <c r="U382" t="s">
        <v>306</v>
      </c>
      <c r="V382" t="b">
        <v>1</v>
      </c>
      <c r="W382" t="s">
        <v>307</v>
      </c>
      <c r="X382">
        <v>3</v>
      </c>
      <c r="Y382">
        <v>5.5999999999999999E-3</v>
      </c>
      <c r="Z382">
        <v>109889</v>
      </c>
      <c r="AA382" s="12">
        <v>2.6631800000000002E-16</v>
      </c>
      <c r="AB382">
        <v>53100214</v>
      </c>
      <c r="AC382" t="s">
        <v>115</v>
      </c>
      <c r="AD382" t="s">
        <v>115</v>
      </c>
    </row>
    <row r="383" spans="1:32" x14ac:dyDescent="0.2">
      <c r="A383" t="s">
        <v>133</v>
      </c>
      <c r="B383" t="s">
        <v>310</v>
      </c>
      <c r="C383" t="s">
        <v>311</v>
      </c>
      <c r="D383" t="s">
        <v>310</v>
      </c>
      <c r="E383" t="s">
        <v>311</v>
      </c>
      <c r="F383">
        <v>-4.7E-2</v>
      </c>
      <c r="G383">
        <v>-1.8683300000000001E-3</v>
      </c>
      <c r="H383" t="s">
        <v>71</v>
      </c>
      <c r="I383">
        <v>0.85042099999999998</v>
      </c>
      <c r="J383" t="b">
        <v>0</v>
      </c>
      <c r="K383" t="b">
        <v>0</v>
      </c>
      <c r="L383" t="b">
        <v>0</v>
      </c>
      <c r="M383" t="s">
        <v>114</v>
      </c>
      <c r="N383">
        <v>16</v>
      </c>
      <c r="O383">
        <v>69563890</v>
      </c>
      <c r="P383">
        <v>3.4340599999999998E-4</v>
      </c>
      <c r="Q383">
        <v>462933</v>
      </c>
      <c r="R383" s="12">
        <v>5.3000499999999999E-8</v>
      </c>
      <c r="S383" t="s">
        <v>114</v>
      </c>
      <c r="T383" t="s">
        <v>67</v>
      </c>
      <c r="U383" t="s">
        <v>306</v>
      </c>
      <c r="V383" t="b">
        <v>1</v>
      </c>
      <c r="W383" t="s">
        <v>307</v>
      </c>
      <c r="X383">
        <v>16</v>
      </c>
      <c r="Y383">
        <v>7.9000000000000008E-3</v>
      </c>
      <c r="Z383">
        <v>109915</v>
      </c>
      <c r="AA383" s="12">
        <v>2.35923E-8</v>
      </c>
      <c r="AB383">
        <v>69563890</v>
      </c>
      <c r="AC383" t="s">
        <v>115</v>
      </c>
      <c r="AD383" t="s">
        <v>115</v>
      </c>
    </row>
    <row r="384" spans="1:32" x14ac:dyDescent="0.2">
      <c r="A384" t="s">
        <v>134</v>
      </c>
      <c r="B384" t="s">
        <v>304</v>
      </c>
      <c r="C384" t="s">
        <v>311</v>
      </c>
      <c r="D384" t="s">
        <v>304</v>
      </c>
      <c r="E384" t="s">
        <v>311</v>
      </c>
      <c r="F384">
        <v>-3.7999999999999999E-2</v>
      </c>
      <c r="G384">
        <v>-1.1427399999999999E-3</v>
      </c>
      <c r="H384" t="s">
        <v>71</v>
      </c>
      <c r="I384">
        <v>0.60090100000000002</v>
      </c>
      <c r="J384" t="b">
        <v>0</v>
      </c>
      <c r="K384" t="b">
        <v>0</v>
      </c>
      <c r="L384" t="b">
        <v>0</v>
      </c>
      <c r="M384" t="s">
        <v>114</v>
      </c>
      <c r="N384">
        <v>17</v>
      </c>
      <c r="O384">
        <v>53364788</v>
      </c>
      <c r="P384">
        <v>2.5124499999999998E-4</v>
      </c>
      <c r="Q384">
        <v>462933</v>
      </c>
      <c r="R384" s="12">
        <v>5.3999499999999999E-6</v>
      </c>
      <c r="S384" t="s">
        <v>114</v>
      </c>
      <c r="T384" t="s">
        <v>67</v>
      </c>
      <c r="U384" t="s">
        <v>306</v>
      </c>
      <c r="V384" t="b">
        <v>1</v>
      </c>
      <c r="W384" t="s">
        <v>307</v>
      </c>
      <c r="X384">
        <v>17</v>
      </c>
      <c r="Y384">
        <v>5.4999999999999997E-3</v>
      </c>
      <c r="Z384">
        <v>110044</v>
      </c>
      <c r="AA384" s="12">
        <v>4.7391499999999997E-11</v>
      </c>
      <c r="AB384">
        <v>53364788</v>
      </c>
      <c r="AC384" t="s">
        <v>115</v>
      </c>
      <c r="AD384" t="s">
        <v>115</v>
      </c>
    </row>
    <row r="385" spans="1:44" x14ac:dyDescent="0.2">
      <c r="A385" t="s">
        <v>135</v>
      </c>
      <c r="B385" t="s">
        <v>303</v>
      </c>
      <c r="C385" t="s">
        <v>310</v>
      </c>
      <c r="D385" t="s">
        <v>303</v>
      </c>
      <c r="E385" t="s">
        <v>310</v>
      </c>
      <c r="F385">
        <v>4.5999999999999999E-2</v>
      </c>
      <c r="G385">
        <v>7.77536E-4</v>
      </c>
      <c r="H385" t="s">
        <v>71</v>
      </c>
      <c r="I385">
        <v>0.71186899999999997</v>
      </c>
      <c r="J385" t="b">
        <v>0</v>
      </c>
      <c r="K385" t="b">
        <v>0</v>
      </c>
      <c r="L385" t="b">
        <v>0</v>
      </c>
      <c r="M385" t="s">
        <v>114</v>
      </c>
      <c r="N385">
        <v>6</v>
      </c>
      <c r="O385">
        <v>43804571</v>
      </c>
      <c r="P385">
        <v>2.7208799999999997E-4</v>
      </c>
      <c r="Q385">
        <v>462933</v>
      </c>
      <c r="R385">
        <v>4.3000199999999999E-3</v>
      </c>
      <c r="S385" t="s">
        <v>114</v>
      </c>
      <c r="T385" t="s">
        <v>67</v>
      </c>
      <c r="U385" t="s">
        <v>306</v>
      </c>
      <c r="V385" t="b">
        <v>1</v>
      </c>
      <c r="W385" t="s">
        <v>307</v>
      </c>
      <c r="X385">
        <v>6</v>
      </c>
      <c r="Y385">
        <v>6.3E-3</v>
      </c>
      <c r="Z385">
        <v>108706</v>
      </c>
      <c r="AA385" s="12">
        <v>3.05351E-12</v>
      </c>
      <c r="AB385">
        <v>43804571</v>
      </c>
      <c r="AC385" t="s">
        <v>115</v>
      </c>
      <c r="AD385" t="s">
        <v>115</v>
      </c>
    </row>
    <row r="386" spans="1:44" x14ac:dyDescent="0.2">
      <c r="E386" s="7"/>
      <c r="F386" s="7"/>
      <c r="G386" s="7"/>
      <c r="H386" s="7"/>
      <c r="I386" s="8"/>
      <c r="P386" s="7"/>
      <c r="Q386" s="7"/>
      <c r="R386" s="7"/>
      <c r="S386" s="7"/>
    </row>
    <row r="387" spans="1:44" x14ac:dyDescent="0.2">
      <c r="E387" s="7"/>
      <c r="F387" s="7"/>
      <c r="G387" s="7"/>
      <c r="H387" s="7"/>
      <c r="I387" s="8"/>
      <c r="P387" s="7"/>
      <c r="Q387" s="7"/>
      <c r="R387" s="7"/>
      <c r="S387" s="7"/>
    </row>
    <row r="388" spans="1:44" x14ac:dyDescent="0.2">
      <c r="E388" s="7"/>
      <c r="F388" s="7"/>
      <c r="G388" s="7"/>
      <c r="H388" s="7"/>
      <c r="I388" s="8"/>
      <c r="P388" s="7"/>
      <c r="Q388" s="7"/>
      <c r="R388" s="7"/>
      <c r="S388" s="7"/>
    </row>
    <row r="389" spans="1:44" x14ac:dyDescent="0.2">
      <c r="E389" s="7"/>
      <c r="F389" s="7"/>
      <c r="G389" s="7"/>
      <c r="H389" s="7"/>
      <c r="I389" s="8"/>
      <c r="P389" s="7"/>
      <c r="Q389" s="7"/>
      <c r="R389" s="7"/>
      <c r="S389" s="7"/>
    </row>
    <row r="391" spans="1:44" x14ac:dyDescent="0.2">
      <c r="A391" s="5" t="s">
        <v>18</v>
      </c>
    </row>
    <row r="392" spans="1:44" x14ac:dyDescent="0.2">
      <c r="A392" t="s">
        <v>48</v>
      </c>
      <c r="B392" t="s">
        <v>274</v>
      </c>
      <c r="C392" t="s">
        <v>275</v>
      </c>
      <c r="D392" t="s">
        <v>276</v>
      </c>
      <c r="E392" t="s">
        <v>277</v>
      </c>
      <c r="F392" t="s">
        <v>278</v>
      </c>
      <c r="G392" t="s">
        <v>279</v>
      </c>
      <c r="H392" t="s">
        <v>280</v>
      </c>
      <c r="I392" t="s">
        <v>281</v>
      </c>
      <c r="J392" t="s">
        <v>282</v>
      </c>
      <c r="K392" t="s">
        <v>283</v>
      </c>
      <c r="L392" t="s">
        <v>284</v>
      </c>
      <c r="M392" t="s">
        <v>46</v>
      </c>
      <c r="N392" t="s">
        <v>287</v>
      </c>
      <c r="O392" t="s">
        <v>288</v>
      </c>
      <c r="P392" t="s">
        <v>313</v>
      </c>
      <c r="Q392" t="s">
        <v>314</v>
      </c>
      <c r="R392" t="s">
        <v>289</v>
      </c>
      <c r="S392" t="s">
        <v>315</v>
      </c>
      <c r="T392" t="s">
        <v>27</v>
      </c>
      <c r="U392" t="s">
        <v>316</v>
      </c>
      <c r="V392" t="s">
        <v>317</v>
      </c>
      <c r="W392" t="s">
        <v>318</v>
      </c>
      <c r="X392" t="s">
        <v>319</v>
      </c>
      <c r="Y392" t="s">
        <v>320</v>
      </c>
      <c r="Z392" t="s">
        <v>290</v>
      </c>
      <c r="AA392" t="s">
        <v>291</v>
      </c>
      <c r="AB392" t="s">
        <v>292</v>
      </c>
      <c r="AC392" t="s">
        <v>293</v>
      </c>
      <c r="AD392" t="s">
        <v>321</v>
      </c>
      <c r="AE392" t="s">
        <v>322</v>
      </c>
      <c r="AF392" t="s">
        <v>323</v>
      </c>
      <c r="AG392" t="s">
        <v>324</v>
      </c>
      <c r="AH392" t="s">
        <v>325</v>
      </c>
      <c r="AI392" t="s">
        <v>326</v>
      </c>
      <c r="AJ392" t="s">
        <v>327</v>
      </c>
      <c r="AK392" t="s">
        <v>47</v>
      </c>
      <c r="AL392" t="s">
        <v>295</v>
      </c>
      <c r="AM392" t="s">
        <v>296</v>
      </c>
      <c r="AN392" t="s">
        <v>298</v>
      </c>
      <c r="AO392" t="s">
        <v>328</v>
      </c>
      <c r="AP392" t="s">
        <v>329</v>
      </c>
      <c r="AQ392" t="s">
        <v>330</v>
      </c>
      <c r="AR392" t="s">
        <v>28</v>
      </c>
    </row>
    <row r="393" spans="1:44" x14ac:dyDescent="0.2">
      <c r="A393" t="s">
        <v>123</v>
      </c>
      <c r="B393" t="s">
        <v>310</v>
      </c>
      <c r="C393" t="s">
        <v>303</v>
      </c>
      <c r="D393" t="s">
        <v>310</v>
      </c>
      <c r="E393" t="s">
        <v>303</v>
      </c>
      <c r="F393">
        <v>-9.1999999999999998E-2</v>
      </c>
      <c r="G393">
        <v>-2.1603318373406401E-3</v>
      </c>
      <c r="H393" t="s">
        <v>71</v>
      </c>
      <c r="I393" t="s">
        <v>71</v>
      </c>
      <c r="J393" t="b">
        <v>0</v>
      </c>
      <c r="K393" t="b">
        <v>0</v>
      </c>
      <c r="L393" t="b">
        <v>0</v>
      </c>
      <c r="M393">
        <v>24</v>
      </c>
      <c r="N393">
        <v>1.20010762377755E-2</v>
      </c>
      <c r="O393">
        <v>80654</v>
      </c>
      <c r="P393">
        <v>34840</v>
      </c>
      <c r="Q393">
        <v>114981</v>
      </c>
      <c r="R393">
        <v>0.85709999999999997</v>
      </c>
      <c r="S393" t="s">
        <v>331</v>
      </c>
      <c r="T393" t="s">
        <v>332</v>
      </c>
      <c r="U393" t="s">
        <v>137</v>
      </c>
      <c r="V393">
        <v>2012</v>
      </c>
      <c r="W393">
        <v>22885922</v>
      </c>
      <c r="X393" t="s">
        <v>141</v>
      </c>
      <c r="Y393" t="s">
        <v>143</v>
      </c>
      <c r="Z393" t="s">
        <v>136</v>
      </c>
      <c r="AA393" t="s">
        <v>333</v>
      </c>
      <c r="AB393" t="b">
        <v>1</v>
      </c>
      <c r="AC393" t="s">
        <v>334</v>
      </c>
      <c r="AD393" t="b">
        <v>1</v>
      </c>
      <c r="AE393" t="s">
        <v>123</v>
      </c>
      <c r="AF393" t="s">
        <v>335</v>
      </c>
      <c r="AG393" t="s">
        <v>310</v>
      </c>
      <c r="AH393" t="s">
        <v>303</v>
      </c>
      <c r="AI393" t="s">
        <v>304</v>
      </c>
      <c r="AJ393" t="s">
        <v>303</v>
      </c>
      <c r="AK393">
        <v>1055</v>
      </c>
      <c r="AL393">
        <v>5.4000000000000003E-3</v>
      </c>
      <c r="AM393" s="12">
        <v>4.51857926000481E-60</v>
      </c>
      <c r="AN393">
        <v>110347</v>
      </c>
      <c r="AO393" t="s">
        <v>71</v>
      </c>
      <c r="AP393" t="s">
        <v>71</v>
      </c>
      <c r="AQ393" t="s">
        <v>336</v>
      </c>
      <c r="AR393" t="s">
        <v>337</v>
      </c>
    </row>
    <row r="394" spans="1:44" x14ac:dyDescent="0.2">
      <c r="A394" t="s">
        <v>144</v>
      </c>
      <c r="B394" t="s">
        <v>304</v>
      </c>
      <c r="C394" t="s">
        <v>303</v>
      </c>
      <c r="D394" t="s">
        <v>304</v>
      </c>
      <c r="E394" t="s">
        <v>303</v>
      </c>
      <c r="F394">
        <v>0.05</v>
      </c>
      <c r="G394">
        <v>-1.8331938520274899E-2</v>
      </c>
      <c r="H394" t="s">
        <v>71</v>
      </c>
      <c r="I394" t="s">
        <v>71</v>
      </c>
      <c r="J394" t="b">
        <v>0</v>
      </c>
      <c r="K394" t="b">
        <v>0</v>
      </c>
      <c r="L394" t="b">
        <v>0</v>
      </c>
      <c r="M394">
        <v>24</v>
      </c>
      <c r="N394">
        <v>1.5188653749876799E-2</v>
      </c>
      <c r="O394">
        <v>80639</v>
      </c>
      <c r="P394">
        <v>34840</v>
      </c>
      <c r="Q394">
        <v>114981</v>
      </c>
      <c r="R394">
        <v>0.22744700000000001</v>
      </c>
      <c r="S394" t="s">
        <v>331</v>
      </c>
      <c r="T394" t="s">
        <v>332</v>
      </c>
      <c r="U394" t="s">
        <v>137</v>
      </c>
      <c r="V394">
        <v>2012</v>
      </c>
      <c r="W394">
        <v>22885922</v>
      </c>
      <c r="X394" t="s">
        <v>141</v>
      </c>
      <c r="Y394" t="s">
        <v>143</v>
      </c>
      <c r="Z394" t="s">
        <v>136</v>
      </c>
      <c r="AA394" t="s">
        <v>333</v>
      </c>
      <c r="AB394" t="b">
        <v>1</v>
      </c>
      <c r="AC394" t="s">
        <v>334</v>
      </c>
      <c r="AD394" t="s">
        <v>71</v>
      </c>
      <c r="AE394" t="s">
        <v>71</v>
      </c>
      <c r="AF394" t="s">
        <v>71</v>
      </c>
      <c r="AG394" t="s">
        <v>71</v>
      </c>
      <c r="AH394" t="s">
        <v>71</v>
      </c>
      <c r="AI394" t="s">
        <v>71</v>
      </c>
      <c r="AJ394" t="s">
        <v>71</v>
      </c>
      <c r="AK394">
        <v>1055</v>
      </c>
      <c r="AL394">
        <v>6.8999999999999999E-3</v>
      </c>
      <c r="AM394" s="12">
        <v>6.68230685209729E-12</v>
      </c>
      <c r="AN394">
        <v>110347</v>
      </c>
      <c r="AO394" t="s">
        <v>71</v>
      </c>
      <c r="AP394" t="s">
        <v>71</v>
      </c>
      <c r="AQ394" t="s">
        <v>336</v>
      </c>
      <c r="AR394" t="s">
        <v>337</v>
      </c>
    </row>
    <row r="395" spans="1:44" x14ac:dyDescent="0.2">
      <c r="A395" t="s">
        <v>145</v>
      </c>
      <c r="B395" t="s">
        <v>310</v>
      </c>
      <c r="C395" t="s">
        <v>303</v>
      </c>
      <c r="D395" t="s">
        <v>310</v>
      </c>
      <c r="E395" t="s">
        <v>303</v>
      </c>
      <c r="F395">
        <v>0.22</v>
      </c>
      <c r="G395">
        <v>-1.7277398372239301E-2</v>
      </c>
      <c r="H395" t="s">
        <v>71</v>
      </c>
      <c r="I395" t="s">
        <v>71</v>
      </c>
      <c r="J395" t="b">
        <v>0</v>
      </c>
      <c r="K395" t="b">
        <v>0</v>
      </c>
      <c r="L395" t="b">
        <v>0</v>
      </c>
      <c r="M395">
        <v>24</v>
      </c>
      <c r="N395">
        <v>2.00801910661433E-2</v>
      </c>
      <c r="O395">
        <v>80656</v>
      </c>
      <c r="P395">
        <v>34840</v>
      </c>
      <c r="Q395">
        <v>114981</v>
      </c>
      <c r="R395">
        <v>0.389544</v>
      </c>
      <c r="S395" t="s">
        <v>331</v>
      </c>
      <c r="T395" t="s">
        <v>332</v>
      </c>
      <c r="U395" t="s">
        <v>137</v>
      </c>
      <c r="V395">
        <v>2012</v>
      </c>
      <c r="W395">
        <v>22885922</v>
      </c>
      <c r="X395" t="s">
        <v>141</v>
      </c>
      <c r="Y395" t="s">
        <v>143</v>
      </c>
      <c r="Z395" t="s">
        <v>136</v>
      </c>
      <c r="AA395" t="s">
        <v>333</v>
      </c>
      <c r="AB395" t="b">
        <v>1</v>
      </c>
      <c r="AC395" t="s">
        <v>334</v>
      </c>
      <c r="AD395" t="s">
        <v>71</v>
      </c>
      <c r="AE395" t="s">
        <v>71</v>
      </c>
      <c r="AF395" t="s">
        <v>71</v>
      </c>
      <c r="AG395" t="s">
        <v>71</v>
      </c>
      <c r="AH395" t="s">
        <v>71</v>
      </c>
      <c r="AI395" t="s">
        <v>71</v>
      </c>
      <c r="AJ395" t="s">
        <v>71</v>
      </c>
      <c r="AK395">
        <v>1055</v>
      </c>
      <c r="AL395">
        <v>9.1000000000000004E-3</v>
      </c>
      <c r="AM395" s="12">
        <v>4.4324656798795502E-116</v>
      </c>
      <c r="AN395">
        <v>110347</v>
      </c>
      <c r="AO395" t="s">
        <v>71</v>
      </c>
      <c r="AP395" t="s">
        <v>71</v>
      </c>
      <c r="AQ395" t="s">
        <v>336</v>
      </c>
      <c r="AR395" t="s">
        <v>337</v>
      </c>
    </row>
    <row r="396" spans="1:44" x14ac:dyDescent="0.2">
      <c r="A396" t="s">
        <v>125</v>
      </c>
      <c r="B396" t="s">
        <v>310</v>
      </c>
      <c r="C396" t="s">
        <v>311</v>
      </c>
      <c r="D396" t="s">
        <v>310</v>
      </c>
      <c r="E396" t="s">
        <v>311</v>
      </c>
      <c r="F396">
        <v>-7.0999999999999994E-2</v>
      </c>
      <c r="G396">
        <v>1.6573891121033201E-2</v>
      </c>
      <c r="H396" t="s">
        <v>71</v>
      </c>
      <c r="I396" t="s">
        <v>71</v>
      </c>
      <c r="J396" t="b">
        <v>0</v>
      </c>
      <c r="K396" t="b">
        <v>0</v>
      </c>
      <c r="L396" t="b">
        <v>0</v>
      </c>
      <c r="M396">
        <v>24</v>
      </c>
      <c r="N396">
        <v>1.4180040361897499E-2</v>
      </c>
      <c r="O396">
        <v>80649</v>
      </c>
      <c r="P396">
        <v>34840</v>
      </c>
      <c r="Q396">
        <v>114981</v>
      </c>
      <c r="R396">
        <v>0.24246100000000001</v>
      </c>
      <c r="S396" t="s">
        <v>331</v>
      </c>
      <c r="T396" t="s">
        <v>332</v>
      </c>
      <c r="U396" t="s">
        <v>137</v>
      </c>
      <c r="V396">
        <v>2012</v>
      </c>
      <c r="W396">
        <v>22885922</v>
      </c>
      <c r="X396" t="s">
        <v>141</v>
      </c>
      <c r="Y396" t="s">
        <v>143</v>
      </c>
      <c r="Z396" t="s">
        <v>136</v>
      </c>
      <c r="AA396" t="s">
        <v>333</v>
      </c>
      <c r="AB396" t="b">
        <v>1</v>
      </c>
      <c r="AC396" t="s">
        <v>334</v>
      </c>
      <c r="AD396" t="s">
        <v>71</v>
      </c>
      <c r="AE396" t="s">
        <v>71</v>
      </c>
      <c r="AF396" t="s">
        <v>71</v>
      </c>
      <c r="AG396" t="s">
        <v>71</v>
      </c>
      <c r="AH396" t="s">
        <v>71</v>
      </c>
      <c r="AI396" t="s">
        <v>71</v>
      </c>
      <c r="AJ396" t="s">
        <v>71</v>
      </c>
      <c r="AK396">
        <v>1055</v>
      </c>
      <c r="AL396">
        <v>7.0000000000000001E-3</v>
      </c>
      <c r="AM396" s="12">
        <v>9.7939944839219105E-22</v>
      </c>
      <c r="AN396">
        <v>110347</v>
      </c>
      <c r="AO396" t="s">
        <v>71</v>
      </c>
      <c r="AP396" t="s">
        <v>71</v>
      </c>
      <c r="AQ396" t="s">
        <v>336</v>
      </c>
      <c r="AR396" t="s">
        <v>337</v>
      </c>
    </row>
    <row r="397" spans="1:44" x14ac:dyDescent="0.2">
      <c r="A397" t="s">
        <v>131</v>
      </c>
      <c r="B397" t="s">
        <v>310</v>
      </c>
      <c r="C397" t="s">
        <v>311</v>
      </c>
      <c r="D397" t="s">
        <v>310</v>
      </c>
      <c r="E397" t="s">
        <v>311</v>
      </c>
      <c r="F397">
        <v>-3.5999999999999997E-2</v>
      </c>
      <c r="G397">
        <v>-6.2343935080232697E-3</v>
      </c>
      <c r="H397" t="s">
        <v>71</v>
      </c>
      <c r="I397" t="s">
        <v>71</v>
      </c>
      <c r="J397" t="b">
        <v>0</v>
      </c>
      <c r="K397" t="b">
        <v>0</v>
      </c>
      <c r="L397" t="b">
        <v>0</v>
      </c>
      <c r="M397">
        <v>24</v>
      </c>
      <c r="N397">
        <v>1.1921737720482099E-2</v>
      </c>
      <c r="O397">
        <v>84136</v>
      </c>
      <c r="P397">
        <v>34840</v>
      </c>
      <c r="Q397">
        <v>114981</v>
      </c>
      <c r="R397">
        <v>0.60105600000000003</v>
      </c>
      <c r="S397" t="s">
        <v>331</v>
      </c>
      <c r="T397" t="s">
        <v>332</v>
      </c>
      <c r="U397" t="s">
        <v>137</v>
      </c>
      <c r="V397">
        <v>2012</v>
      </c>
      <c r="W397">
        <v>22885922</v>
      </c>
      <c r="X397" t="s">
        <v>141</v>
      </c>
      <c r="Y397" t="s">
        <v>143</v>
      </c>
      <c r="Z397" t="s">
        <v>136</v>
      </c>
      <c r="AA397" t="s">
        <v>333</v>
      </c>
      <c r="AB397" t="b">
        <v>1</v>
      </c>
      <c r="AC397" t="s">
        <v>334</v>
      </c>
      <c r="AD397" t="s">
        <v>71</v>
      </c>
      <c r="AE397" t="s">
        <v>71</v>
      </c>
      <c r="AF397" t="s">
        <v>71</v>
      </c>
      <c r="AG397" t="s">
        <v>71</v>
      </c>
      <c r="AH397" t="s">
        <v>71</v>
      </c>
      <c r="AI397" t="s">
        <v>71</v>
      </c>
      <c r="AJ397" t="s">
        <v>71</v>
      </c>
      <c r="AK397">
        <v>1055</v>
      </c>
      <c r="AL397">
        <v>5.4000000000000003E-3</v>
      </c>
      <c r="AM397" s="12">
        <v>2.4474771561586302E-10</v>
      </c>
      <c r="AN397">
        <v>110347</v>
      </c>
      <c r="AO397" t="s">
        <v>71</v>
      </c>
      <c r="AP397" t="s">
        <v>71</v>
      </c>
      <c r="AQ397" t="s">
        <v>336</v>
      </c>
      <c r="AR397" t="s">
        <v>337</v>
      </c>
    </row>
    <row r="398" spans="1:44" x14ac:dyDescent="0.2">
      <c r="A398" t="s">
        <v>132</v>
      </c>
      <c r="B398" t="s">
        <v>304</v>
      </c>
      <c r="C398" t="s">
        <v>303</v>
      </c>
      <c r="D398" t="s">
        <v>304</v>
      </c>
      <c r="E398" t="s">
        <v>303</v>
      </c>
      <c r="F398">
        <v>4.3999999999999997E-2</v>
      </c>
      <c r="G398">
        <v>1.03591581629829E-2</v>
      </c>
      <c r="H398" t="s">
        <v>71</v>
      </c>
      <c r="I398" t="s">
        <v>71</v>
      </c>
      <c r="J398" t="b">
        <v>0</v>
      </c>
      <c r="K398" t="b">
        <v>0</v>
      </c>
      <c r="L398" t="b">
        <v>0</v>
      </c>
      <c r="M398">
        <v>24</v>
      </c>
      <c r="N398">
        <v>1.24600710919484E-2</v>
      </c>
      <c r="O398">
        <v>78959</v>
      </c>
      <c r="P398">
        <v>34840</v>
      </c>
      <c r="Q398">
        <v>114981</v>
      </c>
      <c r="R398">
        <v>0.40574500000000002</v>
      </c>
      <c r="S398" t="s">
        <v>331</v>
      </c>
      <c r="T398" t="s">
        <v>332</v>
      </c>
      <c r="U398" t="s">
        <v>137</v>
      </c>
      <c r="V398">
        <v>2012</v>
      </c>
      <c r="W398">
        <v>22885922</v>
      </c>
      <c r="X398" t="s">
        <v>141</v>
      </c>
      <c r="Y398" t="s">
        <v>143</v>
      </c>
      <c r="Z398" t="s">
        <v>136</v>
      </c>
      <c r="AA398" t="s">
        <v>333</v>
      </c>
      <c r="AB398" t="b">
        <v>1</v>
      </c>
      <c r="AC398" t="s">
        <v>334</v>
      </c>
      <c r="AD398" t="s">
        <v>71</v>
      </c>
      <c r="AE398" t="s">
        <v>71</v>
      </c>
      <c r="AF398" t="s">
        <v>71</v>
      </c>
      <c r="AG398" t="s">
        <v>71</v>
      </c>
      <c r="AH398" t="s">
        <v>71</v>
      </c>
      <c r="AI398" t="s">
        <v>71</v>
      </c>
      <c r="AJ398" t="s">
        <v>71</v>
      </c>
      <c r="AK398">
        <v>1055</v>
      </c>
      <c r="AL398">
        <v>5.7000000000000002E-3</v>
      </c>
      <c r="AM398" s="12">
        <v>5.1996105343957202E-13</v>
      </c>
      <c r="AN398">
        <v>110347</v>
      </c>
      <c r="AO398" t="s">
        <v>71</v>
      </c>
      <c r="AP398" t="s">
        <v>71</v>
      </c>
      <c r="AQ398" t="s">
        <v>336</v>
      </c>
      <c r="AR398" t="s">
        <v>337</v>
      </c>
    </row>
    <row r="399" spans="1:44" x14ac:dyDescent="0.2">
      <c r="E399" s="7"/>
      <c r="F399" s="7"/>
      <c r="G399" s="7"/>
      <c r="H399" s="7"/>
      <c r="I399" s="8"/>
      <c r="P399" s="7"/>
      <c r="Q399" s="7"/>
      <c r="R399" s="7"/>
      <c r="S399" s="7"/>
    </row>
    <row r="400" spans="1:44" x14ac:dyDescent="0.2">
      <c r="E400" s="7"/>
      <c r="F400" s="7"/>
      <c r="G400" s="7"/>
      <c r="H400" s="7"/>
      <c r="I400" s="8"/>
      <c r="P400" s="7"/>
      <c r="Q400" s="7"/>
      <c r="R400" s="7"/>
      <c r="S400" s="7"/>
    </row>
    <row r="401" spans="1:35" x14ac:dyDescent="0.2">
      <c r="E401" s="7"/>
      <c r="F401" s="7"/>
      <c r="G401" s="7"/>
      <c r="H401" s="7"/>
      <c r="I401" s="8"/>
      <c r="P401" s="7"/>
      <c r="Q401" s="7"/>
      <c r="R401" s="7"/>
      <c r="S401" s="7"/>
    </row>
    <row r="402" spans="1:35" x14ac:dyDescent="0.2">
      <c r="E402" s="7"/>
      <c r="F402" s="7"/>
      <c r="G402" s="7"/>
      <c r="H402" s="7"/>
      <c r="I402" s="8"/>
      <c r="P402" s="7"/>
      <c r="Q402" s="7"/>
      <c r="R402" s="7"/>
      <c r="S402" s="7"/>
    </row>
    <row r="404" spans="1:35" x14ac:dyDescent="0.2">
      <c r="A404" s="5" t="s">
        <v>19</v>
      </c>
    </row>
    <row r="405" spans="1:35" x14ac:dyDescent="0.2">
      <c r="A405" t="s">
        <v>48</v>
      </c>
      <c r="B405" t="s">
        <v>274</v>
      </c>
      <c r="C405" t="s">
        <v>275</v>
      </c>
      <c r="D405" t="s">
        <v>276</v>
      </c>
      <c r="E405" t="s">
        <v>277</v>
      </c>
      <c r="F405" t="s">
        <v>278</v>
      </c>
      <c r="G405" t="s">
        <v>279</v>
      </c>
      <c r="H405" t="s">
        <v>280</v>
      </c>
      <c r="I405" t="s">
        <v>281</v>
      </c>
      <c r="J405" t="s">
        <v>282</v>
      </c>
      <c r="K405" t="s">
        <v>283</v>
      </c>
      <c r="L405" t="s">
        <v>284</v>
      </c>
      <c r="M405" t="s">
        <v>46</v>
      </c>
      <c r="N405" t="s">
        <v>285</v>
      </c>
      <c r="O405" t="s">
        <v>286</v>
      </c>
      <c r="P405" t="s">
        <v>287</v>
      </c>
      <c r="Q405" t="s">
        <v>288</v>
      </c>
      <c r="R405" t="s">
        <v>289</v>
      </c>
      <c r="S405" t="s">
        <v>27</v>
      </c>
      <c r="T405" t="s">
        <v>290</v>
      </c>
      <c r="U405" t="s">
        <v>291</v>
      </c>
      <c r="V405" t="s">
        <v>292</v>
      </c>
      <c r="W405" t="s">
        <v>293</v>
      </c>
      <c r="X405" t="s">
        <v>294</v>
      </c>
      <c r="Y405" t="s">
        <v>295</v>
      </c>
      <c r="Z405" t="s">
        <v>296</v>
      </c>
      <c r="AA405" t="s">
        <v>297</v>
      </c>
      <c r="AB405" t="s">
        <v>298</v>
      </c>
      <c r="AC405" t="s">
        <v>47</v>
      </c>
      <c r="AD405" t="s">
        <v>28</v>
      </c>
      <c r="AE405" t="s">
        <v>299</v>
      </c>
      <c r="AF405" t="s">
        <v>300</v>
      </c>
      <c r="AG405" t="s">
        <v>301</v>
      </c>
      <c r="AH405" t="s">
        <v>338</v>
      </c>
      <c r="AI405" t="s">
        <v>339</v>
      </c>
    </row>
    <row r="406" spans="1:35" x14ac:dyDescent="0.2">
      <c r="A406" t="s">
        <v>88</v>
      </c>
      <c r="B406" t="s">
        <v>303</v>
      </c>
      <c r="C406" t="s">
        <v>304</v>
      </c>
      <c r="D406" t="s">
        <v>303</v>
      </c>
      <c r="E406" t="s">
        <v>304</v>
      </c>
      <c r="F406">
        <v>7.2999999999999995E-2</v>
      </c>
      <c r="G406">
        <v>-5.1999999999999998E-3</v>
      </c>
      <c r="H406">
        <v>0.5</v>
      </c>
      <c r="I406">
        <v>0.45650000000000002</v>
      </c>
      <c r="J406" t="b">
        <v>0</v>
      </c>
      <c r="K406" t="b">
        <v>0</v>
      </c>
      <c r="L406" t="b">
        <v>0</v>
      </c>
      <c r="M406" t="s">
        <v>147</v>
      </c>
      <c r="N406">
        <v>2</v>
      </c>
      <c r="O406">
        <v>25150296</v>
      </c>
      <c r="P406">
        <v>3.3999999999999998E-3</v>
      </c>
      <c r="Q406">
        <v>187005</v>
      </c>
      <c r="R406">
        <v>0.1176</v>
      </c>
      <c r="S406" t="s">
        <v>340</v>
      </c>
      <c r="T406" t="s">
        <v>146</v>
      </c>
      <c r="U406" t="s">
        <v>341</v>
      </c>
      <c r="V406" t="b">
        <v>1</v>
      </c>
      <c r="W406" t="s">
        <v>307</v>
      </c>
      <c r="X406">
        <v>25150296</v>
      </c>
      <c r="Y406">
        <v>1.2E-2</v>
      </c>
      <c r="Z406" s="12">
        <v>3.2999700000000001E-9</v>
      </c>
      <c r="AA406">
        <v>2</v>
      </c>
      <c r="AB406">
        <v>98635</v>
      </c>
      <c r="AC406" t="s">
        <v>73</v>
      </c>
      <c r="AD406" t="s">
        <v>308</v>
      </c>
      <c r="AE406" t="b">
        <v>1</v>
      </c>
      <c r="AF406" t="s">
        <v>309</v>
      </c>
      <c r="AG406" t="s">
        <v>307</v>
      </c>
      <c r="AH406">
        <v>2</v>
      </c>
      <c r="AI406" t="b">
        <v>1</v>
      </c>
    </row>
    <row r="407" spans="1:35" x14ac:dyDescent="0.2">
      <c r="A407" t="s">
        <v>92</v>
      </c>
      <c r="B407" t="s">
        <v>310</v>
      </c>
      <c r="C407" t="s">
        <v>311</v>
      </c>
      <c r="D407" t="s">
        <v>310</v>
      </c>
      <c r="E407" t="s">
        <v>311</v>
      </c>
      <c r="F407">
        <v>0.21</v>
      </c>
      <c r="G407">
        <v>-1.7100000000000001E-2</v>
      </c>
      <c r="H407">
        <v>0.40699999999999997</v>
      </c>
      <c r="I407">
        <v>0.42220000000000002</v>
      </c>
      <c r="J407" t="b">
        <v>0</v>
      </c>
      <c r="K407" t="b">
        <v>0</v>
      </c>
      <c r="L407" t="b">
        <v>0</v>
      </c>
      <c r="M407" t="s">
        <v>147</v>
      </c>
      <c r="N407">
        <v>16</v>
      </c>
      <c r="O407">
        <v>53819877</v>
      </c>
      <c r="P407">
        <v>3.5000000000000001E-3</v>
      </c>
      <c r="Q407">
        <v>184024</v>
      </c>
      <c r="R407" s="12">
        <v>1.88799E-7</v>
      </c>
      <c r="S407" t="s">
        <v>340</v>
      </c>
      <c r="T407" t="s">
        <v>146</v>
      </c>
      <c r="U407" t="s">
        <v>341</v>
      </c>
      <c r="V407" t="b">
        <v>1</v>
      </c>
      <c r="W407" t="s">
        <v>307</v>
      </c>
      <c r="X407">
        <v>53819877</v>
      </c>
      <c r="Y407">
        <v>1.2E-2</v>
      </c>
      <c r="Z407" s="12">
        <v>5.0003499999999999E-67</v>
      </c>
      <c r="AA407">
        <v>16</v>
      </c>
      <c r="AB407">
        <v>98684</v>
      </c>
      <c r="AC407" t="s">
        <v>73</v>
      </c>
      <c r="AD407" t="s">
        <v>308</v>
      </c>
      <c r="AE407" t="b">
        <v>1</v>
      </c>
      <c r="AF407" t="s">
        <v>309</v>
      </c>
      <c r="AG407" t="s">
        <v>307</v>
      </c>
      <c r="AH407">
        <v>2</v>
      </c>
      <c r="AI407" t="b">
        <v>1</v>
      </c>
    </row>
    <row r="408" spans="1:35" x14ac:dyDescent="0.2">
      <c r="A408" t="s">
        <v>94</v>
      </c>
      <c r="B408" t="s">
        <v>310</v>
      </c>
      <c r="C408" t="s">
        <v>311</v>
      </c>
      <c r="D408" t="s">
        <v>310</v>
      </c>
      <c r="E408" t="s">
        <v>311</v>
      </c>
      <c r="F408">
        <v>0.11</v>
      </c>
      <c r="G408">
        <v>-7.7999999999999996E-3</v>
      </c>
      <c r="H408">
        <v>0.42399999999999999</v>
      </c>
      <c r="I408">
        <v>0.41820000000000002</v>
      </c>
      <c r="J408" t="b">
        <v>0</v>
      </c>
      <c r="K408" t="b">
        <v>0</v>
      </c>
      <c r="L408" t="b">
        <v>0</v>
      </c>
      <c r="M408" t="s">
        <v>147</v>
      </c>
      <c r="N408">
        <v>4</v>
      </c>
      <c r="O408">
        <v>45175691</v>
      </c>
      <c r="P408">
        <v>3.5000000000000001E-3</v>
      </c>
      <c r="Q408">
        <v>187119</v>
      </c>
      <c r="R408">
        <v>2.80001E-2</v>
      </c>
      <c r="S408" t="s">
        <v>340</v>
      </c>
      <c r="T408" t="s">
        <v>146</v>
      </c>
      <c r="U408" t="s">
        <v>341</v>
      </c>
      <c r="V408" t="b">
        <v>1</v>
      </c>
      <c r="W408" t="s">
        <v>307</v>
      </c>
      <c r="X408">
        <v>45175691</v>
      </c>
      <c r="Y408">
        <v>1.2999999999999999E-2</v>
      </c>
      <c r="Z408" s="12">
        <v>3.40017E-16</v>
      </c>
      <c r="AA408">
        <v>4</v>
      </c>
      <c r="AB408">
        <v>98425</v>
      </c>
      <c r="AC408" t="s">
        <v>73</v>
      </c>
      <c r="AD408" t="s">
        <v>308</v>
      </c>
      <c r="AE408" t="b">
        <v>1</v>
      </c>
      <c r="AF408" t="s">
        <v>309</v>
      </c>
      <c r="AG408" t="s">
        <v>307</v>
      </c>
      <c r="AH408">
        <v>2</v>
      </c>
      <c r="AI408" t="b">
        <v>1</v>
      </c>
    </row>
    <row r="409" spans="1:35" x14ac:dyDescent="0.2">
      <c r="A409" t="s">
        <v>95</v>
      </c>
      <c r="B409" t="s">
        <v>303</v>
      </c>
      <c r="C409" t="s">
        <v>304</v>
      </c>
      <c r="D409" t="s">
        <v>303</v>
      </c>
      <c r="E409" t="s">
        <v>304</v>
      </c>
      <c r="F409">
        <v>0.18</v>
      </c>
      <c r="G409">
        <v>-1.2999999999999999E-2</v>
      </c>
      <c r="H409">
        <v>0.89</v>
      </c>
      <c r="I409">
        <v>0.8206</v>
      </c>
      <c r="J409" t="b">
        <v>0</v>
      </c>
      <c r="K409" t="b">
        <v>0</v>
      </c>
      <c r="L409" t="b">
        <v>0</v>
      </c>
      <c r="M409" t="s">
        <v>147</v>
      </c>
      <c r="N409">
        <v>2</v>
      </c>
      <c r="O409">
        <v>637830</v>
      </c>
      <c r="P409">
        <v>4.4999999999999997E-3</v>
      </c>
      <c r="Q409">
        <v>185214</v>
      </c>
      <c r="R409">
        <v>6.8619900000000001E-3</v>
      </c>
      <c r="S409" t="s">
        <v>340</v>
      </c>
      <c r="T409" t="s">
        <v>146</v>
      </c>
      <c r="U409" t="s">
        <v>341</v>
      </c>
      <c r="V409" t="b">
        <v>1</v>
      </c>
      <c r="W409" t="s">
        <v>307</v>
      </c>
      <c r="X409">
        <v>637830</v>
      </c>
      <c r="Y409">
        <v>1.7000000000000001E-2</v>
      </c>
      <c r="Z409" s="12">
        <v>9.4994800000000005E-27</v>
      </c>
      <c r="AA409">
        <v>2</v>
      </c>
      <c r="AB409">
        <v>93304</v>
      </c>
      <c r="AC409" t="s">
        <v>73</v>
      </c>
      <c r="AD409" t="s">
        <v>308</v>
      </c>
      <c r="AE409" t="b">
        <v>1</v>
      </c>
      <c r="AF409" t="s">
        <v>309</v>
      </c>
      <c r="AG409" t="s">
        <v>307</v>
      </c>
      <c r="AH409">
        <v>2</v>
      </c>
      <c r="AI409" t="b">
        <v>1</v>
      </c>
    </row>
    <row r="410" spans="1:35" x14ac:dyDescent="0.2">
      <c r="A410" t="s">
        <v>90</v>
      </c>
      <c r="B410" t="s">
        <v>311</v>
      </c>
      <c r="C410" t="s">
        <v>304</v>
      </c>
      <c r="D410" t="s">
        <v>311</v>
      </c>
      <c r="E410" t="s">
        <v>304</v>
      </c>
      <c r="F410">
        <v>0.11</v>
      </c>
      <c r="G410">
        <v>-8.3000000000000001E-3</v>
      </c>
      <c r="H410">
        <v>0.78300000000000003</v>
      </c>
      <c r="I410">
        <v>0.76249999999999996</v>
      </c>
      <c r="J410" t="b">
        <v>0</v>
      </c>
      <c r="K410" t="b">
        <v>0</v>
      </c>
      <c r="L410" t="b">
        <v>0</v>
      </c>
      <c r="M410" t="s">
        <v>147</v>
      </c>
      <c r="N410">
        <v>11</v>
      </c>
      <c r="O410">
        <v>27728539</v>
      </c>
      <c r="P410">
        <v>4.1999999999999997E-3</v>
      </c>
      <c r="Q410">
        <v>187129</v>
      </c>
      <c r="R410">
        <v>4.8469699999999998E-2</v>
      </c>
      <c r="S410" t="s">
        <v>340</v>
      </c>
      <c r="T410" t="s">
        <v>146</v>
      </c>
      <c r="U410" t="s">
        <v>341</v>
      </c>
      <c r="V410" t="b">
        <v>1</v>
      </c>
      <c r="W410" t="s">
        <v>307</v>
      </c>
      <c r="X410">
        <v>27728539</v>
      </c>
      <c r="Y410">
        <v>1.4999999999999999E-2</v>
      </c>
      <c r="Z410" s="12">
        <v>2.49977E-12</v>
      </c>
      <c r="AA410">
        <v>11</v>
      </c>
      <c r="AB410">
        <v>96889</v>
      </c>
      <c r="AC410" t="s">
        <v>73</v>
      </c>
      <c r="AD410" t="s">
        <v>308</v>
      </c>
      <c r="AE410" t="b">
        <v>1</v>
      </c>
      <c r="AF410" t="s">
        <v>309</v>
      </c>
      <c r="AG410" t="s">
        <v>307</v>
      </c>
      <c r="AH410">
        <v>2</v>
      </c>
      <c r="AI410" t="b">
        <v>1</v>
      </c>
    </row>
    <row r="411" spans="1:35" x14ac:dyDescent="0.2">
      <c r="A411" t="s">
        <v>97</v>
      </c>
      <c r="B411" t="s">
        <v>311</v>
      </c>
      <c r="C411" t="s">
        <v>310</v>
      </c>
      <c r="D411" t="s">
        <v>311</v>
      </c>
      <c r="E411" t="s">
        <v>310</v>
      </c>
      <c r="F411">
        <v>-6.9000000000000006E-2</v>
      </c>
      <c r="G411">
        <v>1.0999999999999999E-2</v>
      </c>
      <c r="H411">
        <v>0.42499999999999999</v>
      </c>
      <c r="I411">
        <v>0.41160000000000002</v>
      </c>
      <c r="J411" t="b">
        <v>0</v>
      </c>
      <c r="K411" t="b">
        <v>0</v>
      </c>
      <c r="L411" t="b">
        <v>0</v>
      </c>
      <c r="M411" t="s">
        <v>147</v>
      </c>
      <c r="N411">
        <v>5</v>
      </c>
      <c r="O411">
        <v>75003678</v>
      </c>
      <c r="P411">
        <v>3.3999999999999998E-3</v>
      </c>
      <c r="Q411">
        <v>187096</v>
      </c>
      <c r="R411">
        <v>1.5419800000000001E-3</v>
      </c>
      <c r="S411" t="s">
        <v>340</v>
      </c>
      <c r="T411" t="s">
        <v>146</v>
      </c>
      <c r="U411" t="s">
        <v>341</v>
      </c>
      <c r="V411" t="b">
        <v>1</v>
      </c>
      <c r="W411" t="s">
        <v>307</v>
      </c>
      <c r="X411">
        <v>75003678</v>
      </c>
      <c r="Y411">
        <v>1.2999999999999999E-2</v>
      </c>
      <c r="Z411" s="12">
        <v>3.2999700000000001E-8</v>
      </c>
      <c r="AA411">
        <v>5</v>
      </c>
      <c r="AB411">
        <v>98488</v>
      </c>
      <c r="AC411" t="s">
        <v>73</v>
      </c>
      <c r="AD411" t="s">
        <v>308</v>
      </c>
      <c r="AE411" t="b">
        <v>1</v>
      </c>
      <c r="AF411" t="s">
        <v>309</v>
      </c>
      <c r="AG411" t="s">
        <v>307</v>
      </c>
      <c r="AH411">
        <v>2</v>
      </c>
      <c r="AI411" t="b">
        <v>1</v>
      </c>
    </row>
    <row r="412" spans="1:35" x14ac:dyDescent="0.2">
      <c r="A412" t="s">
        <v>98</v>
      </c>
      <c r="B412" t="s">
        <v>303</v>
      </c>
      <c r="C412" t="s">
        <v>304</v>
      </c>
      <c r="D412" t="s">
        <v>303</v>
      </c>
      <c r="E412" t="s">
        <v>304</v>
      </c>
      <c r="F412">
        <v>7.1999999999999995E-2</v>
      </c>
      <c r="G412">
        <v>2.3999999999999998E-3</v>
      </c>
      <c r="H412">
        <v>0.66700000000000004</v>
      </c>
      <c r="I412">
        <v>0.68469999999999998</v>
      </c>
      <c r="J412" t="b">
        <v>0</v>
      </c>
      <c r="K412" t="b">
        <v>0</v>
      </c>
      <c r="L412" t="b">
        <v>0</v>
      </c>
      <c r="M412" t="s">
        <v>147</v>
      </c>
      <c r="N412">
        <v>19</v>
      </c>
      <c r="O412">
        <v>34310800</v>
      </c>
      <c r="P412">
        <v>5.0000000000000001E-3</v>
      </c>
      <c r="Q412">
        <v>92820</v>
      </c>
      <c r="R412">
        <v>0.70189999999999997</v>
      </c>
      <c r="S412" t="s">
        <v>340</v>
      </c>
      <c r="T412" t="s">
        <v>146</v>
      </c>
      <c r="U412" t="s">
        <v>341</v>
      </c>
      <c r="V412" t="b">
        <v>1</v>
      </c>
      <c r="W412" t="s">
        <v>307</v>
      </c>
      <c r="X412">
        <v>34310800</v>
      </c>
      <c r="Y412">
        <v>1.2999999999999999E-2</v>
      </c>
      <c r="Z412" s="12">
        <v>4.2000099999999998E-8</v>
      </c>
      <c r="AA412">
        <v>19</v>
      </c>
      <c r="AB412">
        <v>96557</v>
      </c>
      <c r="AC412" t="s">
        <v>73</v>
      </c>
      <c r="AD412" t="s">
        <v>308</v>
      </c>
      <c r="AE412" t="b">
        <v>1</v>
      </c>
      <c r="AF412" t="s">
        <v>309</v>
      </c>
      <c r="AG412" t="s">
        <v>307</v>
      </c>
      <c r="AH412">
        <v>2</v>
      </c>
      <c r="AI412" t="b">
        <v>1</v>
      </c>
    </row>
    <row r="413" spans="1:35" x14ac:dyDescent="0.2">
      <c r="A413" t="s">
        <v>112</v>
      </c>
      <c r="B413" t="s">
        <v>311</v>
      </c>
      <c r="C413" t="s">
        <v>310</v>
      </c>
      <c r="D413" t="s">
        <v>311</v>
      </c>
      <c r="E413" t="s">
        <v>310</v>
      </c>
      <c r="F413">
        <v>7.4999999999999997E-2</v>
      </c>
      <c r="G413">
        <v>-4.5999999999999999E-3</v>
      </c>
      <c r="H413">
        <v>0.72899999999999998</v>
      </c>
      <c r="I413">
        <v>0.62270000000000003</v>
      </c>
      <c r="J413" t="b">
        <v>0</v>
      </c>
      <c r="K413" t="b">
        <v>0</v>
      </c>
      <c r="L413" t="b">
        <v>0</v>
      </c>
      <c r="M413" t="s">
        <v>147</v>
      </c>
      <c r="N413">
        <v>11</v>
      </c>
      <c r="O413">
        <v>8639200</v>
      </c>
      <c r="P413">
        <v>3.5000000000000001E-3</v>
      </c>
      <c r="Q413">
        <v>187004</v>
      </c>
      <c r="R413">
        <v>0.16309999999999999</v>
      </c>
      <c r="S413" t="s">
        <v>340</v>
      </c>
      <c r="T413" t="s">
        <v>146</v>
      </c>
      <c r="U413" t="s">
        <v>341</v>
      </c>
      <c r="V413" t="b">
        <v>1</v>
      </c>
      <c r="W413" t="s">
        <v>307</v>
      </c>
      <c r="X413">
        <v>8639200</v>
      </c>
      <c r="Y413">
        <v>1.2999999999999999E-2</v>
      </c>
      <c r="Z413" s="12">
        <v>8.0000000000000005E-9</v>
      </c>
      <c r="AA413">
        <v>11</v>
      </c>
      <c r="AB413">
        <v>98328</v>
      </c>
      <c r="AC413" t="s">
        <v>73</v>
      </c>
      <c r="AD413" t="s">
        <v>308</v>
      </c>
      <c r="AE413" t="b">
        <v>1</v>
      </c>
      <c r="AF413" t="s">
        <v>309</v>
      </c>
      <c r="AG413" t="s">
        <v>307</v>
      </c>
      <c r="AH413">
        <v>2</v>
      </c>
      <c r="AI413" t="b">
        <v>1</v>
      </c>
    </row>
    <row r="414" spans="1:35" x14ac:dyDescent="0.2">
      <c r="A414" t="s">
        <v>99</v>
      </c>
      <c r="B414" t="s">
        <v>303</v>
      </c>
      <c r="C414" t="s">
        <v>304</v>
      </c>
      <c r="D414" t="s">
        <v>303</v>
      </c>
      <c r="E414" t="s">
        <v>304</v>
      </c>
      <c r="F414">
        <v>0.11</v>
      </c>
      <c r="G414">
        <v>-1.0699999999999999E-2</v>
      </c>
      <c r="H414">
        <v>0.26300000000000001</v>
      </c>
      <c r="I414">
        <v>0.1966</v>
      </c>
      <c r="J414" t="b">
        <v>0</v>
      </c>
      <c r="K414" t="b">
        <v>0</v>
      </c>
      <c r="L414" t="b">
        <v>0</v>
      </c>
      <c r="M414" t="s">
        <v>147</v>
      </c>
      <c r="N414">
        <v>1</v>
      </c>
      <c r="O414">
        <v>177875514</v>
      </c>
      <c r="P414">
        <v>4.3E-3</v>
      </c>
      <c r="Q414">
        <v>183768</v>
      </c>
      <c r="R414">
        <v>1.6720100000000002E-2</v>
      </c>
      <c r="S414" t="s">
        <v>340</v>
      </c>
      <c r="T414" t="s">
        <v>146</v>
      </c>
      <c r="U414" t="s">
        <v>341</v>
      </c>
      <c r="V414" t="b">
        <v>1</v>
      </c>
      <c r="W414" t="s">
        <v>307</v>
      </c>
      <c r="X414">
        <v>177875514</v>
      </c>
      <c r="Y414">
        <v>1.6E-2</v>
      </c>
      <c r="Z414" s="12">
        <v>6.2994100000000001E-13</v>
      </c>
      <c r="AA414">
        <v>1</v>
      </c>
      <c r="AB414">
        <v>96419</v>
      </c>
      <c r="AC414" t="s">
        <v>73</v>
      </c>
      <c r="AD414" t="s">
        <v>308</v>
      </c>
      <c r="AE414" t="b">
        <v>1</v>
      </c>
      <c r="AF414" t="s">
        <v>309</v>
      </c>
      <c r="AG414" t="s">
        <v>307</v>
      </c>
      <c r="AH414">
        <v>2</v>
      </c>
      <c r="AI414" t="b">
        <v>1</v>
      </c>
    </row>
    <row r="415" spans="1:35" x14ac:dyDescent="0.2">
      <c r="A415" t="s">
        <v>96</v>
      </c>
      <c r="B415" t="s">
        <v>304</v>
      </c>
      <c r="C415" t="s">
        <v>303</v>
      </c>
      <c r="D415" t="s">
        <v>304</v>
      </c>
      <c r="E415" t="s">
        <v>303</v>
      </c>
      <c r="F415">
        <v>8.4000000000000005E-2</v>
      </c>
      <c r="G415">
        <v>-1.2200000000000001E-2</v>
      </c>
      <c r="H415">
        <v>0.442</v>
      </c>
      <c r="I415">
        <v>0.34300000000000003</v>
      </c>
      <c r="J415" t="b">
        <v>0</v>
      </c>
      <c r="K415" t="b">
        <v>0</v>
      </c>
      <c r="L415" t="b">
        <v>0</v>
      </c>
      <c r="M415" t="s">
        <v>147</v>
      </c>
      <c r="N415">
        <v>12</v>
      </c>
      <c r="O415">
        <v>50247468</v>
      </c>
      <c r="P415">
        <v>3.5000000000000001E-3</v>
      </c>
      <c r="Q415">
        <v>187071</v>
      </c>
      <c r="R415">
        <v>5.5369399999999997E-4</v>
      </c>
      <c r="S415" t="s">
        <v>340</v>
      </c>
      <c r="T415" t="s">
        <v>146</v>
      </c>
      <c r="U415" t="s">
        <v>341</v>
      </c>
      <c r="V415" t="b">
        <v>1</v>
      </c>
      <c r="W415" t="s">
        <v>307</v>
      </c>
      <c r="X415">
        <v>50247468</v>
      </c>
      <c r="Y415">
        <v>1.2999999999999999E-2</v>
      </c>
      <c r="Z415" s="12">
        <v>2.60016E-11</v>
      </c>
      <c r="AA415">
        <v>12</v>
      </c>
      <c r="AB415">
        <v>98653</v>
      </c>
      <c r="AC415" t="s">
        <v>73</v>
      </c>
      <c r="AD415" t="s">
        <v>308</v>
      </c>
      <c r="AE415" t="b">
        <v>1</v>
      </c>
      <c r="AF415" t="s">
        <v>309</v>
      </c>
      <c r="AG415" t="s">
        <v>307</v>
      </c>
      <c r="AH415">
        <v>2</v>
      </c>
      <c r="AI415" t="b">
        <v>1</v>
      </c>
    </row>
    <row r="416" spans="1:35" x14ac:dyDescent="0.2">
      <c r="A416" t="s">
        <v>101</v>
      </c>
      <c r="B416" t="s">
        <v>310</v>
      </c>
      <c r="C416" t="s">
        <v>311</v>
      </c>
      <c r="D416" t="s">
        <v>310</v>
      </c>
      <c r="E416" t="s">
        <v>311</v>
      </c>
      <c r="F416">
        <v>7.9000000000000001E-2</v>
      </c>
      <c r="G416">
        <v>-4.7999999999999996E-3</v>
      </c>
      <c r="H416">
        <v>0.621</v>
      </c>
      <c r="I416">
        <v>0.52370000000000005</v>
      </c>
      <c r="J416" t="b">
        <v>0</v>
      </c>
      <c r="K416" t="b">
        <v>0</v>
      </c>
      <c r="L416" t="b">
        <v>0</v>
      </c>
      <c r="M416" t="s">
        <v>147</v>
      </c>
      <c r="N416">
        <v>14</v>
      </c>
      <c r="O416">
        <v>79899454</v>
      </c>
      <c r="P416">
        <v>3.3999999999999998E-3</v>
      </c>
      <c r="Q416">
        <v>187036</v>
      </c>
      <c r="R416">
        <v>8.6309800000000006E-2</v>
      </c>
      <c r="S416" t="s">
        <v>340</v>
      </c>
      <c r="T416" t="s">
        <v>146</v>
      </c>
      <c r="U416" t="s">
        <v>341</v>
      </c>
      <c r="V416" t="b">
        <v>1</v>
      </c>
      <c r="W416" t="s">
        <v>307</v>
      </c>
      <c r="X416">
        <v>79899454</v>
      </c>
      <c r="Y416">
        <v>1.2E-2</v>
      </c>
      <c r="Z416" s="12">
        <v>2.3000099999999999E-10</v>
      </c>
      <c r="AA416">
        <v>14</v>
      </c>
      <c r="AB416">
        <v>98622</v>
      </c>
      <c r="AC416" t="s">
        <v>73</v>
      </c>
      <c r="AD416" t="s">
        <v>308</v>
      </c>
      <c r="AE416" t="b">
        <v>1</v>
      </c>
      <c r="AF416" t="s">
        <v>309</v>
      </c>
      <c r="AG416" t="s">
        <v>307</v>
      </c>
      <c r="AH416">
        <v>2</v>
      </c>
      <c r="AI416" t="b">
        <v>1</v>
      </c>
    </row>
    <row r="417" spans="1:35" x14ac:dyDescent="0.2">
      <c r="A417" t="s">
        <v>102</v>
      </c>
      <c r="B417" t="s">
        <v>311</v>
      </c>
      <c r="C417" t="s">
        <v>310</v>
      </c>
      <c r="D417" t="s">
        <v>311</v>
      </c>
      <c r="E417" t="s">
        <v>310</v>
      </c>
      <c r="F417">
        <v>0.08</v>
      </c>
      <c r="G417">
        <v>-6.6E-3</v>
      </c>
      <c r="H417">
        <v>0.60799999999999998</v>
      </c>
      <c r="I417">
        <v>0.54879999999999995</v>
      </c>
      <c r="J417" t="b">
        <v>0</v>
      </c>
      <c r="K417" t="b">
        <v>0</v>
      </c>
      <c r="L417" t="b">
        <v>0</v>
      </c>
      <c r="M417" t="s">
        <v>147</v>
      </c>
      <c r="N417">
        <v>1</v>
      </c>
      <c r="O417">
        <v>72837239</v>
      </c>
      <c r="P417">
        <v>3.5000000000000001E-3</v>
      </c>
      <c r="Q417">
        <v>187039</v>
      </c>
      <c r="R417">
        <v>4.4809500000000002E-2</v>
      </c>
      <c r="S417" t="s">
        <v>340</v>
      </c>
      <c r="T417" t="s">
        <v>146</v>
      </c>
      <c r="U417" t="s">
        <v>341</v>
      </c>
      <c r="V417" t="b">
        <v>1</v>
      </c>
      <c r="W417" t="s">
        <v>307</v>
      </c>
      <c r="X417">
        <v>72837239</v>
      </c>
      <c r="Y417">
        <v>1.2999999999999999E-2</v>
      </c>
      <c r="Z417" s="12">
        <v>4.6000199999999998E-10</v>
      </c>
      <c r="AA417">
        <v>1</v>
      </c>
      <c r="AB417">
        <v>98523</v>
      </c>
      <c r="AC417" t="s">
        <v>73</v>
      </c>
      <c r="AD417" t="s">
        <v>308</v>
      </c>
      <c r="AE417" t="b">
        <v>1</v>
      </c>
      <c r="AF417" t="s">
        <v>309</v>
      </c>
      <c r="AG417" t="s">
        <v>307</v>
      </c>
      <c r="AH417">
        <v>2</v>
      </c>
      <c r="AI417" t="b">
        <v>1</v>
      </c>
    </row>
    <row r="418" spans="1:35" x14ac:dyDescent="0.2">
      <c r="A418" t="s">
        <v>103</v>
      </c>
      <c r="B418" t="s">
        <v>303</v>
      </c>
      <c r="C418" t="s">
        <v>311</v>
      </c>
      <c r="D418" t="s">
        <v>303</v>
      </c>
      <c r="E418" t="s">
        <v>311</v>
      </c>
      <c r="F418">
        <v>-0.1</v>
      </c>
      <c r="G418">
        <v>1.2200000000000001E-2</v>
      </c>
      <c r="H418">
        <v>0.22</v>
      </c>
      <c r="I418">
        <v>0.2296</v>
      </c>
      <c r="J418" t="b">
        <v>0</v>
      </c>
      <c r="K418" t="b">
        <v>1</v>
      </c>
      <c r="L418" t="b">
        <v>0</v>
      </c>
      <c r="M418" t="s">
        <v>147</v>
      </c>
      <c r="N418">
        <v>15</v>
      </c>
      <c r="O418">
        <v>68043057</v>
      </c>
      <c r="P418">
        <v>4.1999999999999997E-3</v>
      </c>
      <c r="Q418">
        <v>185388</v>
      </c>
      <c r="R418">
        <v>1.29999E-2</v>
      </c>
      <c r="S418" t="s">
        <v>340</v>
      </c>
      <c r="T418" t="s">
        <v>146</v>
      </c>
      <c r="U418" t="s">
        <v>341</v>
      </c>
      <c r="V418" t="b">
        <v>1</v>
      </c>
      <c r="W418" t="s">
        <v>307</v>
      </c>
      <c r="X418">
        <v>68043057</v>
      </c>
      <c r="Y418">
        <v>1.4999999999999999E-2</v>
      </c>
      <c r="Z418" s="12">
        <v>1.6998100000000001E-11</v>
      </c>
      <c r="AA418">
        <v>15</v>
      </c>
      <c r="AB418">
        <v>96843</v>
      </c>
      <c r="AC418" t="s">
        <v>73</v>
      </c>
      <c r="AD418" t="s">
        <v>308</v>
      </c>
      <c r="AE418" t="b">
        <v>1</v>
      </c>
      <c r="AF418" t="s">
        <v>309</v>
      </c>
      <c r="AG418" t="s">
        <v>307</v>
      </c>
      <c r="AH418">
        <v>2</v>
      </c>
      <c r="AI418" t="b">
        <v>1</v>
      </c>
    </row>
    <row r="419" spans="1:35" x14ac:dyDescent="0.2">
      <c r="A419" t="s">
        <v>113</v>
      </c>
      <c r="B419" t="s">
        <v>311</v>
      </c>
      <c r="C419" t="s">
        <v>310</v>
      </c>
      <c r="D419" t="s">
        <v>311</v>
      </c>
      <c r="E419" t="s">
        <v>310</v>
      </c>
      <c r="F419">
        <v>-8.2000000000000003E-2</v>
      </c>
      <c r="G419">
        <v>5.4999999999999997E-3</v>
      </c>
      <c r="H419">
        <v>0.68100000000000005</v>
      </c>
      <c r="I419">
        <v>0.73089999999999999</v>
      </c>
      <c r="J419" t="b">
        <v>0</v>
      </c>
      <c r="K419" t="b">
        <v>0</v>
      </c>
      <c r="L419" t="b">
        <v>0</v>
      </c>
      <c r="M419" t="s">
        <v>147</v>
      </c>
      <c r="N419">
        <v>2</v>
      </c>
      <c r="O419">
        <v>59302877</v>
      </c>
      <c r="P419">
        <v>3.8E-3</v>
      </c>
      <c r="Q419">
        <v>187121</v>
      </c>
      <c r="R419">
        <v>9.5750299999999997E-2</v>
      </c>
      <c r="S419" t="s">
        <v>340</v>
      </c>
      <c r="T419" t="s">
        <v>146</v>
      </c>
      <c r="U419" t="s">
        <v>341</v>
      </c>
      <c r="V419" t="b">
        <v>1</v>
      </c>
      <c r="W419" t="s">
        <v>307</v>
      </c>
      <c r="X419">
        <v>59302877</v>
      </c>
      <c r="Y419">
        <v>1.4E-2</v>
      </c>
      <c r="Z419" s="12">
        <v>2.3000099999999998E-9</v>
      </c>
      <c r="AA419">
        <v>2</v>
      </c>
      <c r="AB419">
        <v>97424</v>
      </c>
      <c r="AC419" t="s">
        <v>73</v>
      </c>
      <c r="AD419" t="s">
        <v>308</v>
      </c>
      <c r="AE419" t="b">
        <v>1</v>
      </c>
      <c r="AF419" t="s">
        <v>309</v>
      </c>
      <c r="AG419" t="s">
        <v>307</v>
      </c>
      <c r="AH419">
        <v>2</v>
      </c>
      <c r="AI419" t="b">
        <v>1</v>
      </c>
    </row>
    <row r="420" spans="1:35" x14ac:dyDescent="0.2">
      <c r="E420" s="7"/>
      <c r="F420" s="7"/>
      <c r="G420" s="7"/>
      <c r="H420" s="7"/>
      <c r="I420" s="8"/>
      <c r="P420" s="7"/>
      <c r="Q420" s="7"/>
      <c r="R420" s="7"/>
      <c r="S420" s="7"/>
    </row>
    <row r="421" spans="1:35" x14ac:dyDescent="0.2">
      <c r="E421" s="7"/>
      <c r="F421" s="7"/>
      <c r="G421" s="7"/>
      <c r="H421" s="7"/>
      <c r="I421" s="8"/>
      <c r="P421" s="7"/>
      <c r="Q421" s="7"/>
      <c r="R421" s="7"/>
      <c r="S421" s="7"/>
    </row>
    <row r="422" spans="1:35" x14ac:dyDescent="0.2">
      <c r="E422" s="7"/>
      <c r="F422" s="7"/>
      <c r="G422" s="7"/>
      <c r="H422" s="7"/>
      <c r="I422" s="8"/>
      <c r="P422" s="7"/>
      <c r="Q422" s="7"/>
      <c r="R422" s="7"/>
      <c r="S422" s="7"/>
    </row>
    <row r="423" spans="1:35" x14ac:dyDescent="0.2">
      <c r="E423" s="7"/>
      <c r="F423" s="7"/>
      <c r="G423" s="7"/>
      <c r="H423" s="7"/>
      <c r="I423" s="8"/>
      <c r="P423" s="7"/>
      <c r="Q423" s="7"/>
      <c r="R423" s="7"/>
      <c r="S423" s="7"/>
    </row>
    <row r="425" spans="1:35" x14ac:dyDescent="0.2">
      <c r="A425" s="5" t="s">
        <v>20</v>
      </c>
    </row>
    <row r="426" spans="1:35" x14ac:dyDescent="0.2">
      <c r="A426" t="s">
        <v>48</v>
      </c>
      <c r="B426" t="s">
        <v>274</v>
      </c>
      <c r="C426" t="s">
        <v>275</v>
      </c>
      <c r="D426" t="s">
        <v>276</v>
      </c>
      <c r="E426" t="s">
        <v>277</v>
      </c>
      <c r="F426" t="s">
        <v>278</v>
      </c>
      <c r="G426" t="s">
        <v>279</v>
      </c>
      <c r="H426" t="s">
        <v>280</v>
      </c>
      <c r="I426" t="s">
        <v>281</v>
      </c>
      <c r="J426" t="s">
        <v>282</v>
      </c>
      <c r="K426" t="s">
        <v>283</v>
      </c>
      <c r="L426" t="s">
        <v>284</v>
      </c>
      <c r="M426" t="s">
        <v>46</v>
      </c>
      <c r="N426" t="s">
        <v>285</v>
      </c>
      <c r="O426" t="s">
        <v>286</v>
      </c>
      <c r="P426" t="s">
        <v>287</v>
      </c>
      <c r="Q426" t="s">
        <v>288</v>
      </c>
      <c r="R426" t="s">
        <v>289</v>
      </c>
      <c r="S426" t="s">
        <v>27</v>
      </c>
      <c r="T426" t="s">
        <v>290</v>
      </c>
      <c r="U426" t="s">
        <v>291</v>
      </c>
      <c r="V426" t="s">
        <v>292</v>
      </c>
      <c r="W426" t="s">
        <v>293</v>
      </c>
      <c r="X426" t="s">
        <v>294</v>
      </c>
      <c r="Y426" t="s">
        <v>295</v>
      </c>
      <c r="Z426" t="s">
        <v>296</v>
      </c>
      <c r="AA426" t="s">
        <v>297</v>
      </c>
      <c r="AB426" t="s">
        <v>298</v>
      </c>
      <c r="AC426" t="s">
        <v>47</v>
      </c>
      <c r="AD426" t="s">
        <v>28</v>
      </c>
    </row>
    <row r="427" spans="1:35" x14ac:dyDescent="0.2">
      <c r="A427" t="s">
        <v>92</v>
      </c>
      <c r="B427" t="s">
        <v>310</v>
      </c>
      <c r="C427" t="s">
        <v>311</v>
      </c>
      <c r="D427" t="s">
        <v>310</v>
      </c>
      <c r="E427" t="s">
        <v>311</v>
      </c>
      <c r="F427">
        <v>0.21</v>
      </c>
      <c r="G427" s="12">
        <v>5.0000000000000001E-4</v>
      </c>
      <c r="H427">
        <v>0.40699999999999997</v>
      </c>
      <c r="I427">
        <v>0.42220000000000002</v>
      </c>
      <c r="J427" t="b">
        <v>0</v>
      </c>
      <c r="K427" t="b">
        <v>0</v>
      </c>
      <c r="L427" t="b">
        <v>0</v>
      </c>
      <c r="M427" t="s">
        <v>156</v>
      </c>
      <c r="N427">
        <v>16</v>
      </c>
      <c r="O427">
        <v>53819877</v>
      </c>
      <c r="P427">
        <v>3.7000000000000002E-3</v>
      </c>
      <c r="Q427">
        <v>170005</v>
      </c>
      <c r="R427">
        <v>0.88580000000000003</v>
      </c>
      <c r="S427" t="s">
        <v>342</v>
      </c>
      <c r="T427" t="s">
        <v>155</v>
      </c>
      <c r="U427" t="s">
        <v>343</v>
      </c>
      <c r="V427" t="b">
        <v>1</v>
      </c>
      <c r="W427" t="s">
        <v>307</v>
      </c>
      <c r="X427">
        <v>53819877</v>
      </c>
      <c r="Y427">
        <v>1.2E-2</v>
      </c>
      <c r="Z427" s="12">
        <v>5.0003499999999999E-67</v>
      </c>
      <c r="AA427">
        <v>16</v>
      </c>
      <c r="AB427">
        <v>98684</v>
      </c>
      <c r="AC427" t="s">
        <v>73</v>
      </c>
      <c r="AD427" t="s">
        <v>308</v>
      </c>
    </row>
    <row r="428" spans="1:35" x14ac:dyDescent="0.2">
      <c r="A428" t="s">
        <v>95</v>
      </c>
      <c r="B428" t="s">
        <v>303</v>
      </c>
      <c r="C428" t="s">
        <v>304</v>
      </c>
      <c r="D428" t="s">
        <v>303</v>
      </c>
      <c r="E428" t="s">
        <v>304</v>
      </c>
      <c r="F428">
        <v>0.18</v>
      </c>
      <c r="G428">
        <v>-1.0999999999999999E-2</v>
      </c>
      <c r="H428">
        <v>0.89</v>
      </c>
      <c r="I428">
        <v>0.8206</v>
      </c>
      <c r="J428" t="b">
        <v>0</v>
      </c>
      <c r="K428" t="b">
        <v>0</v>
      </c>
      <c r="L428" t="b">
        <v>0</v>
      </c>
      <c r="M428" t="s">
        <v>156</v>
      </c>
      <c r="N428">
        <v>2</v>
      </c>
      <c r="O428">
        <v>637830</v>
      </c>
      <c r="P428">
        <v>4.8999999999999998E-3</v>
      </c>
      <c r="Q428">
        <v>171157</v>
      </c>
      <c r="R428">
        <v>1.2749999999999999E-2</v>
      </c>
      <c r="S428" t="s">
        <v>342</v>
      </c>
      <c r="T428" t="s">
        <v>155</v>
      </c>
      <c r="U428" t="s">
        <v>343</v>
      </c>
      <c r="V428" t="b">
        <v>1</v>
      </c>
      <c r="W428" t="s">
        <v>307</v>
      </c>
      <c r="X428">
        <v>637830</v>
      </c>
      <c r="Y428">
        <v>1.7000000000000001E-2</v>
      </c>
      <c r="Z428" s="12">
        <v>9.4994800000000005E-27</v>
      </c>
      <c r="AA428">
        <v>2</v>
      </c>
      <c r="AB428">
        <v>93304</v>
      </c>
      <c r="AC428" t="s">
        <v>73</v>
      </c>
      <c r="AD428" t="s">
        <v>308</v>
      </c>
    </row>
    <row r="429" spans="1:35" x14ac:dyDescent="0.2">
      <c r="A429" t="s">
        <v>90</v>
      </c>
      <c r="B429" t="s">
        <v>311</v>
      </c>
      <c r="C429" t="s">
        <v>304</v>
      </c>
      <c r="D429" t="s">
        <v>311</v>
      </c>
      <c r="E429" t="s">
        <v>304</v>
      </c>
      <c r="F429">
        <v>0.11</v>
      </c>
      <c r="G429">
        <v>-1.2999999999999999E-3</v>
      </c>
      <c r="H429">
        <v>0.78300000000000003</v>
      </c>
      <c r="I429">
        <v>0.76249999999999996</v>
      </c>
      <c r="J429" t="b">
        <v>0</v>
      </c>
      <c r="K429" t="b">
        <v>0</v>
      </c>
      <c r="L429" t="b">
        <v>0</v>
      </c>
      <c r="M429" t="s">
        <v>156</v>
      </c>
      <c r="N429">
        <v>11</v>
      </c>
      <c r="O429">
        <v>27728539</v>
      </c>
      <c r="P429">
        <v>4.4999999999999997E-3</v>
      </c>
      <c r="Q429">
        <v>173053</v>
      </c>
      <c r="R429">
        <v>0.68089900000000003</v>
      </c>
      <c r="S429" t="s">
        <v>342</v>
      </c>
      <c r="T429" t="s">
        <v>155</v>
      </c>
      <c r="U429" t="s">
        <v>343</v>
      </c>
      <c r="V429" t="b">
        <v>1</v>
      </c>
      <c r="W429" t="s">
        <v>307</v>
      </c>
      <c r="X429">
        <v>27728539</v>
      </c>
      <c r="Y429">
        <v>1.4999999999999999E-2</v>
      </c>
      <c r="Z429" s="12">
        <v>2.49977E-12</v>
      </c>
      <c r="AA429">
        <v>11</v>
      </c>
      <c r="AB429">
        <v>96889</v>
      </c>
      <c r="AC429" t="s">
        <v>73</v>
      </c>
      <c r="AD429" t="s">
        <v>308</v>
      </c>
    </row>
    <row r="430" spans="1:35" x14ac:dyDescent="0.2">
      <c r="A430" t="s">
        <v>98</v>
      </c>
      <c r="B430" t="s">
        <v>303</v>
      </c>
      <c r="C430" t="s">
        <v>304</v>
      </c>
      <c r="D430" t="s">
        <v>303</v>
      </c>
      <c r="E430" t="s">
        <v>304</v>
      </c>
      <c r="F430">
        <v>7.1999999999999995E-2</v>
      </c>
      <c r="G430" s="12">
        <v>-8.9999999999999998E-4</v>
      </c>
      <c r="H430">
        <v>0.66700000000000004</v>
      </c>
      <c r="I430">
        <v>0.68469999999999998</v>
      </c>
      <c r="J430" t="b">
        <v>0</v>
      </c>
      <c r="K430" t="b">
        <v>0</v>
      </c>
      <c r="L430" t="b">
        <v>0</v>
      </c>
      <c r="M430" t="s">
        <v>156</v>
      </c>
      <c r="N430">
        <v>19</v>
      </c>
      <c r="O430">
        <v>34310800</v>
      </c>
      <c r="P430">
        <v>5.4999999999999997E-3</v>
      </c>
      <c r="Q430">
        <v>88433</v>
      </c>
      <c r="R430">
        <v>0.80059999999999998</v>
      </c>
      <c r="S430" t="s">
        <v>342</v>
      </c>
      <c r="T430" t="s">
        <v>155</v>
      </c>
      <c r="U430" t="s">
        <v>343</v>
      </c>
      <c r="V430" t="b">
        <v>1</v>
      </c>
      <c r="W430" t="s">
        <v>307</v>
      </c>
      <c r="X430">
        <v>34310800</v>
      </c>
      <c r="Y430">
        <v>1.2999999999999999E-2</v>
      </c>
      <c r="Z430" s="12">
        <v>4.2000099999999998E-8</v>
      </c>
      <c r="AA430">
        <v>19</v>
      </c>
      <c r="AB430">
        <v>96557</v>
      </c>
      <c r="AC430" t="s">
        <v>73</v>
      </c>
      <c r="AD430" t="s">
        <v>308</v>
      </c>
    </row>
    <row r="431" spans="1:35" x14ac:dyDescent="0.2">
      <c r="A431" t="s">
        <v>112</v>
      </c>
      <c r="B431" t="s">
        <v>311</v>
      </c>
      <c r="C431" t="s">
        <v>310</v>
      </c>
      <c r="D431" t="s">
        <v>311</v>
      </c>
      <c r="E431" t="s">
        <v>310</v>
      </c>
      <c r="F431">
        <v>7.4999999999999997E-2</v>
      </c>
      <c r="G431">
        <v>-1.6000000000000001E-3</v>
      </c>
      <c r="H431">
        <v>0.72899999999999998</v>
      </c>
      <c r="I431">
        <v>0.62270000000000003</v>
      </c>
      <c r="J431" t="b">
        <v>0</v>
      </c>
      <c r="K431" t="b">
        <v>0</v>
      </c>
      <c r="L431" t="b">
        <v>0</v>
      </c>
      <c r="M431" t="s">
        <v>156</v>
      </c>
      <c r="N431">
        <v>11</v>
      </c>
      <c r="O431">
        <v>8639200</v>
      </c>
      <c r="P431">
        <v>3.8E-3</v>
      </c>
      <c r="Q431">
        <v>172945</v>
      </c>
      <c r="R431">
        <v>0.63829999999999998</v>
      </c>
      <c r="S431" t="s">
        <v>342</v>
      </c>
      <c r="T431" t="s">
        <v>155</v>
      </c>
      <c r="U431" t="s">
        <v>343</v>
      </c>
      <c r="V431" t="b">
        <v>1</v>
      </c>
      <c r="W431" t="s">
        <v>307</v>
      </c>
      <c r="X431">
        <v>8639200</v>
      </c>
      <c r="Y431">
        <v>1.2999999999999999E-2</v>
      </c>
      <c r="Z431" s="12">
        <v>8.0000000000000005E-9</v>
      </c>
      <c r="AA431">
        <v>11</v>
      </c>
      <c r="AB431">
        <v>98328</v>
      </c>
      <c r="AC431" t="s">
        <v>73</v>
      </c>
      <c r="AD431" t="s">
        <v>308</v>
      </c>
    </row>
    <row r="432" spans="1:35" x14ac:dyDescent="0.2">
      <c r="A432" t="s">
        <v>161</v>
      </c>
      <c r="B432" t="s">
        <v>310</v>
      </c>
      <c r="C432" t="s">
        <v>304</v>
      </c>
      <c r="D432" t="s">
        <v>310</v>
      </c>
      <c r="E432" t="s">
        <v>304</v>
      </c>
      <c r="F432">
        <v>0.13</v>
      </c>
      <c r="G432" s="12">
        <v>2.9999999999999997E-4</v>
      </c>
      <c r="H432">
        <v>0.28799999999999998</v>
      </c>
      <c r="I432">
        <v>0.23089999999999999</v>
      </c>
      <c r="J432" t="b">
        <v>0</v>
      </c>
      <c r="K432" t="b">
        <v>1</v>
      </c>
      <c r="L432" t="b">
        <v>0</v>
      </c>
      <c r="M432" t="s">
        <v>156</v>
      </c>
      <c r="N432">
        <v>18</v>
      </c>
      <c r="O432">
        <v>57848369</v>
      </c>
      <c r="P432">
        <v>4.4999999999999997E-3</v>
      </c>
      <c r="Q432">
        <v>164665</v>
      </c>
      <c r="R432">
        <v>0.89270000000000005</v>
      </c>
      <c r="S432" t="s">
        <v>342</v>
      </c>
      <c r="T432" t="s">
        <v>155</v>
      </c>
      <c r="U432" t="s">
        <v>343</v>
      </c>
      <c r="V432" t="b">
        <v>1</v>
      </c>
      <c r="W432" t="s">
        <v>307</v>
      </c>
      <c r="X432">
        <v>57848369</v>
      </c>
      <c r="Y432">
        <v>1.4999999999999999E-2</v>
      </c>
      <c r="Z432" s="12">
        <v>1.80011E-19</v>
      </c>
      <c r="AA432">
        <v>18</v>
      </c>
      <c r="AB432">
        <v>95478</v>
      </c>
      <c r="AC432" t="s">
        <v>73</v>
      </c>
      <c r="AD432" t="s">
        <v>308</v>
      </c>
    </row>
    <row r="433" spans="1:30" x14ac:dyDescent="0.2">
      <c r="A433" t="s">
        <v>99</v>
      </c>
      <c r="B433" t="s">
        <v>303</v>
      </c>
      <c r="C433" t="s">
        <v>304</v>
      </c>
      <c r="D433" t="s">
        <v>303</v>
      </c>
      <c r="E433" t="s">
        <v>304</v>
      </c>
      <c r="F433">
        <v>0.11</v>
      </c>
      <c r="G433">
        <v>-8.2000000000000007E-3</v>
      </c>
      <c r="H433">
        <v>0.26300000000000001</v>
      </c>
      <c r="I433">
        <v>0.1966</v>
      </c>
      <c r="J433" t="b">
        <v>0</v>
      </c>
      <c r="K433" t="b">
        <v>0</v>
      </c>
      <c r="L433" t="b">
        <v>0</v>
      </c>
      <c r="M433" t="s">
        <v>156</v>
      </c>
      <c r="N433">
        <v>1</v>
      </c>
      <c r="O433">
        <v>177875514</v>
      </c>
      <c r="P433">
        <v>4.5999999999999999E-3</v>
      </c>
      <c r="Q433">
        <v>169739</v>
      </c>
      <c r="R433">
        <v>0.1399</v>
      </c>
      <c r="S433" t="s">
        <v>342</v>
      </c>
      <c r="T433" t="s">
        <v>155</v>
      </c>
      <c r="U433" t="s">
        <v>343</v>
      </c>
      <c r="V433" t="b">
        <v>1</v>
      </c>
      <c r="W433" t="s">
        <v>307</v>
      </c>
      <c r="X433">
        <v>177875514</v>
      </c>
      <c r="Y433">
        <v>1.6E-2</v>
      </c>
      <c r="Z433" s="12">
        <v>6.2994100000000001E-13</v>
      </c>
      <c r="AA433">
        <v>1</v>
      </c>
      <c r="AB433">
        <v>96419</v>
      </c>
      <c r="AC433" t="s">
        <v>73</v>
      </c>
      <c r="AD433" t="s">
        <v>308</v>
      </c>
    </row>
    <row r="434" spans="1:30" x14ac:dyDescent="0.2">
      <c r="A434" t="s">
        <v>96</v>
      </c>
      <c r="B434" t="s">
        <v>304</v>
      </c>
      <c r="C434" t="s">
        <v>303</v>
      </c>
      <c r="D434" t="s">
        <v>304</v>
      </c>
      <c r="E434" t="s">
        <v>303</v>
      </c>
      <c r="F434">
        <v>8.4000000000000005E-2</v>
      </c>
      <c r="G434" s="12">
        <v>-2.9999999999999997E-4</v>
      </c>
      <c r="H434">
        <v>0.442</v>
      </c>
      <c r="I434">
        <v>0.34300000000000003</v>
      </c>
      <c r="J434" t="b">
        <v>0</v>
      </c>
      <c r="K434" t="b">
        <v>0</v>
      </c>
      <c r="L434" t="b">
        <v>0</v>
      </c>
      <c r="M434" t="s">
        <v>156</v>
      </c>
      <c r="N434">
        <v>12</v>
      </c>
      <c r="O434">
        <v>50247468</v>
      </c>
      <c r="P434">
        <v>3.8E-3</v>
      </c>
      <c r="Q434">
        <v>172999</v>
      </c>
      <c r="R434">
        <v>0.67749999999999999</v>
      </c>
      <c r="S434" t="s">
        <v>342</v>
      </c>
      <c r="T434" t="s">
        <v>155</v>
      </c>
      <c r="U434" t="s">
        <v>343</v>
      </c>
      <c r="V434" t="b">
        <v>1</v>
      </c>
      <c r="W434" t="s">
        <v>307</v>
      </c>
      <c r="X434">
        <v>50247468</v>
      </c>
      <c r="Y434">
        <v>1.2999999999999999E-2</v>
      </c>
      <c r="Z434" s="12">
        <v>2.60016E-11</v>
      </c>
      <c r="AA434">
        <v>12</v>
      </c>
      <c r="AB434">
        <v>98653</v>
      </c>
      <c r="AC434" t="s">
        <v>73</v>
      </c>
      <c r="AD434" t="s">
        <v>308</v>
      </c>
    </row>
    <row r="435" spans="1:30" x14ac:dyDescent="0.2">
      <c r="A435" t="s">
        <v>101</v>
      </c>
      <c r="B435" t="s">
        <v>310</v>
      </c>
      <c r="C435" t="s">
        <v>311</v>
      </c>
      <c r="D435" t="s">
        <v>310</v>
      </c>
      <c r="E435" t="s">
        <v>311</v>
      </c>
      <c r="F435">
        <v>7.9000000000000001E-2</v>
      </c>
      <c r="G435">
        <v>1.1000000000000001E-3</v>
      </c>
      <c r="H435">
        <v>0.621</v>
      </c>
      <c r="I435">
        <v>0.52370000000000005</v>
      </c>
      <c r="J435" t="b">
        <v>0</v>
      </c>
      <c r="K435" t="b">
        <v>0</v>
      </c>
      <c r="L435" t="b">
        <v>0</v>
      </c>
      <c r="M435" t="s">
        <v>156</v>
      </c>
      <c r="N435">
        <v>14</v>
      </c>
      <c r="O435">
        <v>79899454</v>
      </c>
      <c r="P435">
        <v>3.7000000000000002E-3</v>
      </c>
      <c r="Q435">
        <v>172959</v>
      </c>
      <c r="R435">
        <v>0.77780000000000005</v>
      </c>
      <c r="S435" t="s">
        <v>342</v>
      </c>
      <c r="T435" t="s">
        <v>155</v>
      </c>
      <c r="U435" t="s">
        <v>343</v>
      </c>
      <c r="V435" t="b">
        <v>1</v>
      </c>
      <c r="W435" t="s">
        <v>307</v>
      </c>
      <c r="X435">
        <v>79899454</v>
      </c>
      <c r="Y435">
        <v>1.2E-2</v>
      </c>
      <c r="Z435" s="12">
        <v>2.3000099999999999E-10</v>
      </c>
      <c r="AA435">
        <v>14</v>
      </c>
      <c r="AB435">
        <v>98622</v>
      </c>
      <c r="AC435" t="s">
        <v>73</v>
      </c>
      <c r="AD435" t="s">
        <v>308</v>
      </c>
    </row>
    <row r="436" spans="1:30" x14ac:dyDescent="0.2">
      <c r="A436" t="s">
        <v>102</v>
      </c>
      <c r="B436" t="s">
        <v>311</v>
      </c>
      <c r="C436" t="s">
        <v>310</v>
      </c>
      <c r="D436" t="s">
        <v>311</v>
      </c>
      <c r="E436" t="s">
        <v>310</v>
      </c>
      <c r="F436">
        <v>0.08</v>
      </c>
      <c r="G436">
        <v>-2.5000000000000001E-3</v>
      </c>
      <c r="H436">
        <v>0.60799999999999998</v>
      </c>
      <c r="I436">
        <v>0.54879999999999995</v>
      </c>
      <c r="J436" t="b">
        <v>0</v>
      </c>
      <c r="K436" t="b">
        <v>0</v>
      </c>
      <c r="L436" t="b">
        <v>0</v>
      </c>
      <c r="M436" t="s">
        <v>156</v>
      </c>
      <c r="N436">
        <v>1</v>
      </c>
      <c r="O436">
        <v>72837239</v>
      </c>
      <c r="P436">
        <v>3.7000000000000002E-3</v>
      </c>
      <c r="Q436">
        <v>172983</v>
      </c>
      <c r="R436">
        <v>0.70730099999999996</v>
      </c>
      <c r="S436" t="s">
        <v>342</v>
      </c>
      <c r="T436" t="s">
        <v>155</v>
      </c>
      <c r="U436" t="s">
        <v>343</v>
      </c>
      <c r="V436" t="b">
        <v>1</v>
      </c>
      <c r="W436" t="s">
        <v>307</v>
      </c>
      <c r="X436">
        <v>72837239</v>
      </c>
      <c r="Y436">
        <v>1.2999999999999999E-2</v>
      </c>
      <c r="Z436" s="12">
        <v>4.6000199999999998E-10</v>
      </c>
      <c r="AA436">
        <v>1</v>
      </c>
      <c r="AB436">
        <v>98523</v>
      </c>
      <c r="AC436" t="s">
        <v>73</v>
      </c>
      <c r="AD436" t="s">
        <v>308</v>
      </c>
    </row>
    <row r="437" spans="1:30" x14ac:dyDescent="0.2">
      <c r="A437" t="s">
        <v>103</v>
      </c>
      <c r="B437" t="s">
        <v>303</v>
      </c>
      <c r="C437" t="s">
        <v>311</v>
      </c>
      <c r="D437" t="s">
        <v>303</v>
      </c>
      <c r="E437" t="s">
        <v>311</v>
      </c>
      <c r="F437">
        <v>-0.1</v>
      </c>
      <c r="G437" s="12">
        <v>2.0000000000000001E-4</v>
      </c>
      <c r="H437">
        <v>0.22</v>
      </c>
      <c r="I437">
        <v>0.2296</v>
      </c>
      <c r="J437" t="b">
        <v>0</v>
      </c>
      <c r="K437" t="b">
        <v>1</v>
      </c>
      <c r="L437" t="b">
        <v>0</v>
      </c>
      <c r="M437" t="s">
        <v>156</v>
      </c>
      <c r="N437">
        <v>15</v>
      </c>
      <c r="O437">
        <v>68043057</v>
      </c>
      <c r="P437">
        <v>4.4999999999999997E-3</v>
      </c>
      <c r="Q437">
        <v>171387</v>
      </c>
      <c r="R437">
        <v>0.93889999999999996</v>
      </c>
      <c r="S437" t="s">
        <v>342</v>
      </c>
      <c r="T437" t="s">
        <v>155</v>
      </c>
      <c r="U437" t="s">
        <v>343</v>
      </c>
      <c r="V437" t="b">
        <v>1</v>
      </c>
      <c r="W437" t="s">
        <v>307</v>
      </c>
      <c r="X437">
        <v>68043057</v>
      </c>
      <c r="Y437">
        <v>1.4999999999999999E-2</v>
      </c>
      <c r="Z437" s="12">
        <v>1.6998100000000001E-11</v>
      </c>
      <c r="AA437">
        <v>15</v>
      </c>
      <c r="AB437">
        <v>96843</v>
      </c>
      <c r="AC437" t="s">
        <v>73</v>
      </c>
      <c r="AD437" t="s">
        <v>308</v>
      </c>
    </row>
    <row r="438" spans="1:30" x14ac:dyDescent="0.2">
      <c r="A438" t="s">
        <v>113</v>
      </c>
      <c r="B438" t="s">
        <v>311</v>
      </c>
      <c r="C438" t="s">
        <v>310</v>
      </c>
      <c r="D438" t="s">
        <v>311</v>
      </c>
      <c r="E438" t="s">
        <v>310</v>
      </c>
      <c r="F438">
        <v>-8.2000000000000003E-2</v>
      </c>
      <c r="G438">
        <v>-3.5000000000000001E-3</v>
      </c>
      <c r="H438">
        <v>0.68100000000000005</v>
      </c>
      <c r="I438">
        <v>0.73089999999999999</v>
      </c>
      <c r="J438" t="b">
        <v>0</v>
      </c>
      <c r="K438" t="b">
        <v>0</v>
      </c>
      <c r="L438" t="b">
        <v>0</v>
      </c>
      <c r="M438" t="s">
        <v>156</v>
      </c>
      <c r="N438">
        <v>2</v>
      </c>
      <c r="O438">
        <v>59302877</v>
      </c>
      <c r="P438">
        <v>4.0000000000000001E-3</v>
      </c>
      <c r="Q438">
        <v>173045</v>
      </c>
      <c r="R438">
        <v>0.583399</v>
      </c>
      <c r="S438" t="s">
        <v>342</v>
      </c>
      <c r="T438" t="s">
        <v>155</v>
      </c>
      <c r="U438" t="s">
        <v>343</v>
      </c>
      <c r="V438" t="b">
        <v>1</v>
      </c>
      <c r="W438" t="s">
        <v>307</v>
      </c>
      <c r="X438">
        <v>59302877</v>
      </c>
      <c r="Y438">
        <v>1.4E-2</v>
      </c>
      <c r="Z438" s="12">
        <v>2.3000099999999998E-9</v>
      </c>
      <c r="AA438">
        <v>2</v>
      </c>
      <c r="AB438">
        <v>97424</v>
      </c>
      <c r="AC438" t="s">
        <v>73</v>
      </c>
      <c r="AD438" t="s">
        <v>308</v>
      </c>
    </row>
    <row r="439" spans="1:30" x14ac:dyDescent="0.2">
      <c r="A439" t="s">
        <v>162</v>
      </c>
      <c r="B439" t="s">
        <v>310</v>
      </c>
      <c r="C439" t="s">
        <v>304</v>
      </c>
      <c r="D439" t="s">
        <v>310</v>
      </c>
      <c r="E439" t="s">
        <v>304</v>
      </c>
      <c r="F439">
        <v>0.11</v>
      </c>
      <c r="G439">
        <v>2.8999999999999998E-3</v>
      </c>
      <c r="H439">
        <v>0.85099999999999998</v>
      </c>
      <c r="I439">
        <v>0.80869999999999997</v>
      </c>
      <c r="J439" t="b">
        <v>0</v>
      </c>
      <c r="K439" t="b">
        <v>1</v>
      </c>
      <c r="L439" t="b">
        <v>0</v>
      </c>
      <c r="M439" t="s">
        <v>156</v>
      </c>
      <c r="N439">
        <v>3</v>
      </c>
      <c r="O439">
        <v>185834499</v>
      </c>
      <c r="P439">
        <v>4.7999999999999996E-3</v>
      </c>
      <c r="Q439">
        <v>172813</v>
      </c>
      <c r="R439">
        <v>0.57089999999999996</v>
      </c>
      <c r="S439" t="s">
        <v>342</v>
      </c>
      <c r="T439" t="s">
        <v>155</v>
      </c>
      <c r="U439" t="s">
        <v>343</v>
      </c>
      <c r="V439" t="b">
        <v>1</v>
      </c>
      <c r="W439" t="s">
        <v>307</v>
      </c>
      <c r="X439">
        <v>185834499</v>
      </c>
      <c r="Y439">
        <v>1.6E-2</v>
      </c>
      <c r="Z439" s="12">
        <v>9.9999999999999994E-12</v>
      </c>
      <c r="AA439">
        <v>3</v>
      </c>
      <c r="AB439">
        <v>96354</v>
      </c>
      <c r="AC439" t="s">
        <v>73</v>
      </c>
      <c r="AD439" t="s">
        <v>308</v>
      </c>
    </row>
    <row r="440" spans="1:30" x14ac:dyDescent="0.2">
      <c r="E440" s="7"/>
      <c r="F440" s="7"/>
      <c r="G440" s="7"/>
      <c r="H440" s="7"/>
      <c r="I440" s="8"/>
      <c r="P440" s="7"/>
      <c r="Q440" s="7"/>
      <c r="R440" s="7"/>
      <c r="S440" s="7"/>
    </row>
    <row r="441" spans="1:30" x14ac:dyDescent="0.2">
      <c r="E441" s="7"/>
      <c r="F441" s="7"/>
      <c r="G441" s="7"/>
      <c r="H441" s="7"/>
      <c r="I441" s="8"/>
      <c r="P441" s="7"/>
      <c r="Q441" s="7"/>
      <c r="R441" s="7"/>
      <c r="S441" s="7"/>
    </row>
    <row r="442" spans="1:30" x14ac:dyDescent="0.2">
      <c r="E442" s="7"/>
      <c r="F442" s="7"/>
      <c r="G442" s="7"/>
      <c r="H442" s="7"/>
      <c r="I442" s="8"/>
      <c r="P442" s="7"/>
      <c r="Q442" s="7"/>
      <c r="R442" s="7"/>
      <c r="S442" s="7"/>
    </row>
    <row r="443" spans="1:30" x14ac:dyDescent="0.2">
      <c r="E443" s="7"/>
      <c r="F443" s="7"/>
      <c r="G443" s="7"/>
      <c r="H443" s="7"/>
      <c r="I443" s="8"/>
      <c r="P443" s="7"/>
      <c r="Q443" s="7"/>
      <c r="R443" s="7"/>
      <c r="S443" s="7"/>
    </row>
    <row r="445" spans="1:30" x14ac:dyDescent="0.2">
      <c r="A445" s="5" t="s">
        <v>21</v>
      </c>
    </row>
    <row r="446" spans="1:30" x14ac:dyDescent="0.2">
      <c r="A446" t="s">
        <v>48</v>
      </c>
      <c r="B446" t="s">
        <v>274</v>
      </c>
      <c r="C446" t="s">
        <v>275</v>
      </c>
      <c r="D446" t="s">
        <v>276</v>
      </c>
      <c r="E446" t="s">
        <v>277</v>
      </c>
      <c r="F446" t="s">
        <v>278</v>
      </c>
      <c r="G446" t="s">
        <v>279</v>
      </c>
      <c r="H446" t="s">
        <v>280</v>
      </c>
      <c r="I446" t="s">
        <v>281</v>
      </c>
      <c r="J446" t="s">
        <v>282</v>
      </c>
      <c r="K446" t="s">
        <v>283</v>
      </c>
      <c r="L446" t="s">
        <v>284</v>
      </c>
      <c r="M446" t="s">
        <v>46</v>
      </c>
      <c r="N446" t="s">
        <v>285</v>
      </c>
      <c r="O446" t="s">
        <v>286</v>
      </c>
      <c r="P446" t="s">
        <v>287</v>
      </c>
      <c r="Q446" t="s">
        <v>288</v>
      </c>
      <c r="R446" t="s">
        <v>289</v>
      </c>
      <c r="S446" t="s">
        <v>27</v>
      </c>
      <c r="T446" t="s">
        <v>290</v>
      </c>
      <c r="U446" t="s">
        <v>291</v>
      </c>
      <c r="V446" t="s">
        <v>292</v>
      </c>
      <c r="W446" t="s">
        <v>293</v>
      </c>
      <c r="X446" t="s">
        <v>294</v>
      </c>
      <c r="Y446" t="s">
        <v>295</v>
      </c>
      <c r="Z446" t="s">
        <v>296</v>
      </c>
      <c r="AA446" t="s">
        <v>297</v>
      </c>
      <c r="AB446" t="s">
        <v>298</v>
      </c>
      <c r="AC446" t="s">
        <v>47</v>
      </c>
      <c r="AD446" t="s">
        <v>28</v>
      </c>
    </row>
    <row r="447" spans="1:30" x14ac:dyDescent="0.2">
      <c r="A447" t="s">
        <v>88</v>
      </c>
      <c r="B447" t="s">
        <v>303</v>
      </c>
      <c r="C447" t="s">
        <v>304</v>
      </c>
      <c r="D447" t="s">
        <v>303</v>
      </c>
      <c r="E447" t="s">
        <v>304</v>
      </c>
      <c r="F447">
        <v>7.2999999999999995E-2</v>
      </c>
      <c r="G447">
        <v>4.7999999999999996E-3</v>
      </c>
      <c r="H447">
        <v>0.5</v>
      </c>
      <c r="I447">
        <v>0.45650000000000002</v>
      </c>
      <c r="J447" t="b">
        <v>0</v>
      </c>
      <c r="K447" t="b">
        <v>0</v>
      </c>
      <c r="L447" t="b">
        <v>0</v>
      </c>
      <c r="M447" t="s">
        <v>164</v>
      </c>
      <c r="N447">
        <v>2</v>
      </c>
      <c r="O447">
        <v>25150296</v>
      </c>
      <c r="P447">
        <v>3.3E-3</v>
      </c>
      <c r="Q447">
        <v>177702</v>
      </c>
      <c r="R447">
        <v>0.22470000000000001</v>
      </c>
      <c r="S447" t="s">
        <v>344</v>
      </c>
      <c r="T447" t="s">
        <v>163</v>
      </c>
      <c r="U447" t="s">
        <v>345</v>
      </c>
      <c r="V447" t="b">
        <v>1</v>
      </c>
      <c r="W447" t="s">
        <v>307</v>
      </c>
      <c r="X447">
        <v>25150296</v>
      </c>
      <c r="Y447">
        <v>1.2E-2</v>
      </c>
      <c r="Z447" s="12">
        <v>3.2999700000000001E-9</v>
      </c>
      <c r="AA447">
        <v>2</v>
      </c>
      <c r="AB447">
        <v>98635</v>
      </c>
      <c r="AC447" t="s">
        <v>73</v>
      </c>
      <c r="AD447" t="s">
        <v>308</v>
      </c>
    </row>
    <row r="448" spans="1:30" x14ac:dyDescent="0.2">
      <c r="A448" t="s">
        <v>92</v>
      </c>
      <c r="B448" t="s">
        <v>310</v>
      </c>
      <c r="C448" t="s">
        <v>311</v>
      </c>
      <c r="D448" t="s">
        <v>310</v>
      </c>
      <c r="E448" t="s">
        <v>311</v>
      </c>
      <c r="F448">
        <v>0.21</v>
      </c>
      <c r="G448">
        <v>1.6299999999999999E-2</v>
      </c>
      <c r="H448">
        <v>0.40699999999999997</v>
      </c>
      <c r="I448">
        <v>0.42220000000000002</v>
      </c>
      <c r="J448" t="b">
        <v>0</v>
      </c>
      <c r="K448" t="b">
        <v>0</v>
      </c>
      <c r="L448" t="b">
        <v>0</v>
      </c>
      <c r="M448" t="s">
        <v>164</v>
      </c>
      <c r="N448">
        <v>16</v>
      </c>
      <c r="O448">
        <v>53819877</v>
      </c>
      <c r="P448">
        <v>3.3999999999999998E-3</v>
      </c>
      <c r="Q448">
        <v>174684</v>
      </c>
      <c r="R448" s="12">
        <v>6.0719799999999999E-6</v>
      </c>
      <c r="S448" t="s">
        <v>344</v>
      </c>
      <c r="T448" t="s">
        <v>163</v>
      </c>
      <c r="U448" t="s">
        <v>345</v>
      </c>
      <c r="V448" t="b">
        <v>1</v>
      </c>
      <c r="W448" t="s">
        <v>307</v>
      </c>
      <c r="X448">
        <v>53819877</v>
      </c>
      <c r="Y448">
        <v>1.2E-2</v>
      </c>
      <c r="Z448" s="12">
        <v>5.0003499999999999E-67</v>
      </c>
      <c r="AA448">
        <v>16</v>
      </c>
      <c r="AB448">
        <v>98684</v>
      </c>
      <c r="AC448" t="s">
        <v>73</v>
      </c>
      <c r="AD448" t="s">
        <v>308</v>
      </c>
    </row>
    <row r="449" spans="1:30" x14ac:dyDescent="0.2">
      <c r="A449" t="s">
        <v>94</v>
      </c>
      <c r="B449" t="s">
        <v>310</v>
      </c>
      <c r="C449" t="s">
        <v>311</v>
      </c>
      <c r="D449" t="s">
        <v>310</v>
      </c>
      <c r="E449" t="s">
        <v>311</v>
      </c>
      <c r="F449">
        <v>0.11</v>
      </c>
      <c r="G449">
        <v>1.01E-2</v>
      </c>
      <c r="H449">
        <v>0.42399999999999999</v>
      </c>
      <c r="I449">
        <v>0.41820000000000002</v>
      </c>
      <c r="J449" t="b">
        <v>0</v>
      </c>
      <c r="K449" t="b">
        <v>0</v>
      </c>
      <c r="L449" t="b">
        <v>0</v>
      </c>
      <c r="M449" t="s">
        <v>164</v>
      </c>
      <c r="N449">
        <v>4</v>
      </c>
      <c r="O449">
        <v>45175691</v>
      </c>
      <c r="P449">
        <v>3.3999999999999998E-3</v>
      </c>
      <c r="Q449">
        <v>177815</v>
      </c>
      <c r="R449">
        <v>1.5599800000000001E-3</v>
      </c>
      <c r="S449" t="s">
        <v>344</v>
      </c>
      <c r="T449" t="s">
        <v>163</v>
      </c>
      <c r="U449" t="s">
        <v>345</v>
      </c>
      <c r="V449" t="b">
        <v>1</v>
      </c>
      <c r="W449" t="s">
        <v>307</v>
      </c>
      <c r="X449">
        <v>45175691</v>
      </c>
      <c r="Y449">
        <v>1.2999999999999999E-2</v>
      </c>
      <c r="Z449" s="12">
        <v>3.40017E-16</v>
      </c>
      <c r="AA449">
        <v>4</v>
      </c>
      <c r="AB449">
        <v>98425</v>
      </c>
      <c r="AC449" t="s">
        <v>73</v>
      </c>
      <c r="AD449" t="s">
        <v>308</v>
      </c>
    </row>
    <row r="450" spans="1:30" x14ac:dyDescent="0.2">
      <c r="A450" t="s">
        <v>95</v>
      </c>
      <c r="B450" t="s">
        <v>303</v>
      </c>
      <c r="C450" t="s">
        <v>304</v>
      </c>
      <c r="D450" t="s">
        <v>303</v>
      </c>
      <c r="E450" t="s">
        <v>304</v>
      </c>
      <c r="F450">
        <v>0.18</v>
      </c>
      <c r="G450">
        <v>8.6999999999999994E-3</v>
      </c>
      <c r="H450">
        <v>0.89</v>
      </c>
      <c r="I450">
        <v>0.8206</v>
      </c>
      <c r="J450" t="b">
        <v>0</v>
      </c>
      <c r="K450" t="b">
        <v>0</v>
      </c>
      <c r="L450" t="b">
        <v>0</v>
      </c>
      <c r="M450" t="s">
        <v>164</v>
      </c>
      <c r="N450">
        <v>2</v>
      </c>
      <c r="O450">
        <v>637830</v>
      </c>
      <c r="P450">
        <v>4.4000000000000003E-3</v>
      </c>
      <c r="Q450">
        <v>175913</v>
      </c>
      <c r="R450">
        <v>2.37799E-2</v>
      </c>
      <c r="S450" t="s">
        <v>344</v>
      </c>
      <c r="T450" t="s">
        <v>163</v>
      </c>
      <c r="U450" t="s">
        <v>345</v>
      </c>
      <c r="V450" t="b">
        <v>1</v>
      </c>
      <c r="W450" t="s">
        <v>307</v>
      </c>
      <c r="X450">
        <v>637830</v>
      </c>
      <c r="Y450">
        <v>1.7000000000000001E-2</v>
      </c>
      <c r="Z450" s="12">
        <v>9.4994800000000005E-27</v>
      </c>
      <c r="AA450">
        <v>2</v>
      </c>
      <c r="AB450">
        <v>93304</v>
      </c>
      <c r="AC450" t="s">
        <v>73</v>
      </c>
      <c r="AD450" t="s">
        <v>308</v>
      </c>
    </row>
    <row r="451" spans="1:30" x14ac:dyDescent="0.2">
      <c r="A451" t="s">
        <v>90</v>
      </c>
      <c r="B451" t="s">
        <v>311</v>
      </c>
      <c r="C451" t="s">
        <v>304</v>
      </c>
      <c r="D451" t="s">
        <v>311</v>
      </c>
      <c r="E451" t="s">
        <v>304</v>
      </c>
      <c r="F451">
        <v>0.11</v>
      </c>
      <c r="G451">
        <v>1.38E-2</v>
      </c>
      <c r="H451">
        <v>0.78300000000000003</v>
      </c>
      <c r="I451">
        <v>0.76249999999999996</v>
      </c>
      <c r="J451" t="b">
        <v>0</v>
      </c>
      <c r="K451" t="b">
        <v>0</v>
      </c>
      <c r="L451" t="b">
        <v>0</v>
      </c>
      <c r="M451" t="s">
        <v>164</v>
      </c>
      <c r="N451">
        <v>11</v>
      </c>
      <c r="O451">
        <v>27728539</v>
      </c>
      <c r="P451">
        <v>4.1000000000000003E-3</v>
      </c>
      <c r="Q451">
        <v>177823</v>
      </c>
      <c r="R451">
        <v>1.8889899999999999E-3</v>
      </c>
      <c r="S451" t="s">
        <v>344</v>
      </c>
      <c r="T451" t="s">
        <v>163</v>
      </c>
      <c r="U451" t="s">
        <v>345</v>
      </c>
      <c r="V451" t="b">
        <v>1</v>
      </c>
      <c r="W451" t="s">
        <v>307</v>
      </c>
      <c r="X451">
        <v>27728539</v>
      </c>
      <c r="Y451">
        <v>1.4999999999999999E-2</v>
      </c>
      <c r="Z451" s="12">
        <v>2.49977E-12</v>
      </c>
      <c r="AA451">
        <v>11</v>
      </c>
      <c r="AB451">
        <v>96889</v>
      </c>
      <c r="AC451" t="s">
        <v>73</v>
      </c>
      <c r="AD451" t="s">
        <v>308</v>
      </c>
    </row>
    <row r="452" spans="1:30" x14ac:dyDescent="0.2">
      <c r="A452" t="s">
        <v>97</v>
      </c>
      <c r="B452" t="s">
        <v>311</v>
      </c>
      <c r="C452" t="s">
        <v>310</v>
      </c>
      <c r="D452" t="s">
        <v>311</v>
      </c>
      <c r="E452" t="s">
        <v>310</v>
      </c>
      <c r="F452">
        <v>-6.9000000000000006E-2</v>
      </c>
      <c r="G452">
        <v>-3.5000000000000001E-3</v>
      </c>
      <c r="H452">
        <v>0.42499999999999999</v>
      </c>
      <c r="I452">
        <v>0.41160000000000002</v>
      </c>
      <c r="J452" t="b">
        <v>0</v>
      </c>
      <c r="K452" t="b">
        <v>0</v>
      </c>
      <c r="L452" t="b">
        <v>0</v>
      </c>
      <c r="M452" t="s">
        <v>164</v>
      </c>
      <c r="N452">
        <v>5</v>
      </c>
      <c r="O452">
        <v>75003678</v>
      </c>
      <c r="P452">
        <v>3.3999999999999998E-3</v>
      </c>
      <c r="Q452">
        <v>177795</v>
      </c>
      <c r="R452">
        <v>0.3952</v>
      </c>
      <c r="S452" t="s">
        <v>344</v>
      </c>
      <c r="T452" t="s">
        <v>163</v>
      </c>
      <c r="U452" t="s">
        <v>345</v>
      </c>
      <c r="V452" t="b">
        <v>1</v>
      </c>
      <c r="W452" t="s">
        <v>307</v>
      </c>
      <c r="X452">
        <v>75003678</v>
      </c>
      <c r="Y452">
        <v>1.2999999999999999E-2</v>
      </c>
      <c r="Z452" s="12">
        <v>3.2999700000000001E-8</v>
      </c>
      <c r="AA452">
        <v>5</v>
      </c>
      <c r="AB452">
        <v>98488</v>
      </c>
      <c r="AC452" t="s">
        <v>73</v>
      </c>
      <c r="AD452" t="s">
        <v>308</v>
      </c>
    </row>
    <row r="453" spans="1:30" x14ac:dyDescent="0.2">
      <c r="A453" t="s">
        <v>98</v>
      </c>
      <c r="B453" t="s">
        <v>303</v>
      </c>
      <c r="C453" t="s">
        <v>304</v>
      </c>
      <c r="D453" t="s">
        <v>303</v>
      </c>
      <c r="E453" t="s">
        <v>304</v>
      </c>
      <c r="F453">
        <v>7.1999999999999995E-2</v>
      </c>
      <c r="G453">
        <v>-3.0999999999999999E-3</v>
      </c>
      <c r="H453">
        <v>0.66700000000000004</v>
      </c>
      <c r="I453">
        <v>0.68469999999999998</v>
      </c>
      <c r="J453" t="b">
        <v>0</v>
      </c>
      <c r="K453" t="b">
        <v>0</v>
      </c>
      <c r="L453" t="b">
        <v>0</v>
      </c>
      <c r="M453" t="s">
        <v>164</v>
      </c>
      <c r="N453">
        <v>19</v>
      </c>
      <c r="O453">
        <v>34310800</v>
      </c>
      <c r="P453">
        <v>4.8999999999999998E-3</v>
      </c>
      <c r="Q453">
        <v>89485</v>
      </c>
      <c r="R453">
        <v>0.50819999999999999</v>
      </c>
      <c r="S453" t="s">
        <v>344</v>
      </c>
      <c r="T453" t="s">
        <v>163</v>
      </c>
      <c r="U453" t="s">
        <v>345</v>
      </c>
      <c r="V453" t="b">
        <v>1</v>
      </c>
      <c r="W453" t="s">
        <v>307</v>
      </c>
      <c r="X453">
        <v>34310800</v>
      </c>
      <c r="Y453">
        <v>1.2999999999999999E-2</v>
      </c>
      <c r="Z453" s="12">
        <v>4.2000099999999998E-8</v>
      </c>
      <c r="AA453">
        <v>19</v>
      </c>
      <c r="AB453">
        <v>96557</v>
      </c>
      <c r="AC453" t="s">
        <v>73</v>
      </c>
      <c r="AD453" t="s">
        <v>308</v>
      </c>
    </row>
    <row r="454" spans="1:30" x14ac:dyDescent="0.2">
      <c r="A454" t="s">
        <v>161</v>
      </c>
      <c r="B454" t="s">
        <v>310</v>
      </c>
      <c r="C454" t="s">
        <v>304</v>
      </c>
      <c r="D454" t="s">
        <v>310</v>
      </c>
      <c r="E454" t="s">
        <v>304</v>
      </c>
      <c r="F454">
        <v>0.13</v>
      </c>
      <c r="G454">
        <v>1.26E-2</v>
      </c>
      <c r="H454">
        <v>0.28799999999999998</v>
      </c>
      <c r="I454">
        <v>0.23089999999999999</v>
      </c>
      <c r="J454" t="b">
        <v>0</v>
      </c>
      <c r="K454" t="b">
        <v>1</v>
      </c>
      <c r="L454" t="b">
        <v>0</v>
      </c>
      <c r="M454" t="s">
        <v>164</v>
      </c>
      <c r="N454">
        <v>18</v>
      </c>
      <c r="O454">
        <v>57848369</v>
      </c>
      <c r="P454">
        <v>4.0000000000000001E-3</v>
      </c>
      <c r="Q454">
        <v>169079</v>
      </c>
      <c r="R454">
        <v>4.8810100000000001E-4</v>
      </c>
      <c r="S454" t="s">
        <v>344</v>
      </c>
      <c r="T454" t="s">
        <v>163</v>
      </c>
      <c r="U454" t="s">
        <v>345</v>
      </c>
      <c r="V454" t="b">
        <v>1</v>
      </c>
      <c r="W454" t="s">
        <v>307</v>
      </c>
      <c r="X454">
        <v>57848369</v>
      </c>
      <c r="Y454">
        <v>1.4999999999999999E-2</v>
      </c>
      <c r="Z454" s="12">
        <v>1.80011E-19</v>
      </c>
      <c r="AA454">
        <v>18</v>
      </c>
      <c r="AB454">
        <v>95478</v>
      </c>
      <c r="AC454" t="s">
        <v>73</v>
      </c>
      <c r="AD454" t="s">
        <v>308</v>
      </c>
    </row>
    <row r="455" spans="1:30" x14ac:dyDescent="0.2">
      <c r="A455" t="s">
        <v>99</v>
      </c>
      <c r="B455" t="s">
        <v>303</v>
      </c>
      <c r="C455" t="s">
        <v>304</v>
      </c>
      <c r="D455" t="s">
        <v>303</v>
      </c>
      <c r="E455" t="s">
        <v>304</v>
      </c>
      <c r="F455">
        <v>0.11</v>
      </c>
      <c r="G455">
        <v>4.4000000000000003E-3</v>
      </c>
      <c r="H455">
        <v>0.26300000000000001</v>
      </c>
      <c r="I455">
        <v>0.1966</v>
      </c>
      <c r="J455" t="b">
        <v>0</v>
      </c>
      <c r="K455" t="b">
        <v>0</v>
      </c>
      <c r="L455" t="b">
        <v>0</v>
      </c>
      <c r="M455" t="s">
        <v>164</v>
      </c>
      <c r="N455">
        <v>1</v>
      </c>
      <c r="O455">
        <v>177875514</v>
      </c>
      <c r="P455">
        <v>4.1999999999999997E-3</v>
      </c>
      <c r="Q455">
        <v>174409</v>
      </c>
      <c r="R455">
        <v>0.17849999999999999</v>
      </c>
      <c r="S455" t="s">
        <v>344</v>
      </c>
      <c r="T455" t="s">
        <v>163</v>
      </c>
      <c r="U455" t="s">
        <v>345</v>
      </c>
      <c r="V455" t="b">
        <v>1</v>
      </c>
      <c r="W455" t="s">
        <v>307</v>
      </c>
      <c r="X455">
        <v>177875514</v>
      </c>
      <c r="Y455">
        <v>1.6E-2</v>
      </c>
      <c r="Z455" s="12">
        <v>6.2994100000000001E-13</v>
      </c>
      <c r="AA455">
        <v>1</v>
      </c>
      <c r="AB455">
        <v>96419</v>
      </c>
      <c r="AC455" t="s">
        <v>73</v>
      </c>
      <c r="AD455" t="s">
        <v>308</v>
      </c>
    </row>
    <row r="456" spans="1:30" x14ac:dyDescent="0.2">
      <c r="A456" t="s">
        <v>96</v>
      </c>
      <c r="B456" t="s">
        <v>304</v>
      </c>
      <c r="C456" t="s">
        <v>303</v>
      </c>
      <c r="D456" t="s">
        <v>304</v>
      </c>
      <c r="E456" t="s">
        <v>303</v>
      </c>
      <c r="F456">
        <v>8.4000000000000005E-2</v>
      </c>
      <c r="G456">
        <v>1.03E-2</v>
      </c>
      <c r="H456">
        <v>0.442</v>
      </c>
      <c r="I456">
        <v>0.34300000000000003</v>
      </c>
      <c r="J456" t="b">
        <v>0</v>
      </c>
      <c r="K456" t="b">
        <v>0</v>
      </c>
      <c r="L456" t="b">
        <v>0</v>
      </c>
      <c r="M456" t="s">
        <v>164</v>
      </c>
      <c r="N456">
        <v>12</v>
      </c>
      <c r="O456">
        <v>50247468</v>
      </c>
      <c r="P456">
        <v>3.3999999999999998E-3</v>
      </c>
      <c r="Q456">
        <v>177769</v>
      </c>
      <c r="R456">
        <v>3.1309799999999998E-3</v>
      </c>
      <c r="S456" t="s">
        <v>344</v>
      </c>
      <c r="T456" t="s">
        <v>163</v>
      </c>
      <c r="U456" t="s">
        <v>345</v>
      </c>
      <c r="V456" t="b">
        <v>1</v>
      </c>
      <c r="W456" t="s">
        <v>307</v>
      </c>
      <c r="X456">
        <v>50247468</v>
      </c>
      <c r="Y456">
        <v>1.2999999999999999E-2</v>
      </c>
      <c r="Z456" s="12">
        <v>2.60016E-11</v>
      </c>
      <c r="AA456">
        <v>12</v>
      </c>
      <c r="AB456">
        <v>98653</v>
      </c>
      <c r="AC456" t="s">
        <v>73</v>
      </c>
      <c r="AD456" t="s">
        <v>308</v>
      </c>
    </row>
    <row r="457" spans="1:30" x14ac:dyDescent="0.2">
      <c r="A457" t="s">
        <v>101</v>
      </c>
      <c r="B457" t="s">
        <v>310</v>
      </c>
      <c r="C457" t="s">
        <v>311</v>
      </c>
      <c r="D457" t="s">
        <v>310</v>
      </c>
      <c r="E457" t="s">
        <v>311</v>
      </c>
      <c r="F457">
        <v>7.9000000000000001E-2</v>
      </c>
      <c r="G457">
        <v>8.8999999999999999E-3</v>
      </c>
      <c r="H457">
        <v>0.621</v>
      </c>
      <c r="I457">
        <v>0.52370000000000005</v>
      </c>
      <c r="J457" t="b">
        <v>0</v>
      </c>
      <c r="K457" t="b">
        <v>0</v>
      </c>
      <c r="L457" t="b">
        <v>0</v>
      </c>
      <c r="M457" t="s">
        <v>164</v>
      </c>
      <c r="N457">
        <v>14</v>
      </c>
      <c r="O457">
        <v>79899454</v>
      </c>
      <c r="P457">
        <v>3.3E-3</v>
      </c>
      <c r="Q457">
        <v>177735</v>
      </c>
      <c r="R457">
        <v>1.16001E-2</v>
      </c>
      <c r="S457" t="s">
        <v>344</v>
      </c>
      <c r="T457" t="s">
        <v>163</v>
      </c>
      <c r="U457" t="s">
        <v>345</v>
      </c>
      <c r="V457" t="b">
        <v>1</v>
      </c>
      <c r="W457" t="s">
        <v>307</v>
      </c>
      <c r="X457">
        <v>79899454</v>
      </c>
      <c r="Y457">
        <v>1.2E-2</v>
      </c>
      <c r="Z457" s="12">
        <v>2.3000099999999999E-10</v>
      </c>
      <c r="AA457">
        <v>14</v>
      </c>
      <c r="AB457">
        <v>98622</v>
      </c>
      <c r="AC457" t="s">
        <v>73</v>
      </c>
      <c r="AD457" t="s">
        <v>308</v>
      </c>
    </row>
    <row r="458" spans="1:30" x14ac:dyDescent="0.2">
      <c r="A458" t="s">
        <v>102</v>
      </c>
      <c r="B458" t="s">
        <v>311</v>
      </c>
      <c r="C458" t="s">
        <v>310</v>
      </c>
      <c r="D458" t="s">
        <v>311</v>
      </c>
      <c r="E458" t="s">
        <v>310</v>
      </c>
      <c r="F458">
        <v>0.08</v>
      </c>
      <c r="G458">
        <v>8.0000000000000002E-3</v>
      </c>
      <c r="H458">
        <v>0.60799999999999998</v>
      </c>
      <c r="I458">
        <v>0.54879999999999995</v>
      </c>
      <c r="J458" t="b">
        <v>0</v>
      </c>
      <c r="K458" t="b">
        <v>0</v>
      </c>
      <c r="L458" t="b">
        <v>0</v>
      </c>
      <c r="M458" t="s">
        <v>164</v>
      </c>
      <c r="N458">
        <v>1</v>
      </c>
      <c r="O458">
        <v>72837239</v>
      </c>
      <c r="P458">
        <v>3.3999999999999998E-3</v>
      </c>
      <c r="Q458">
        <v>177753</v>
      </c>
      <c r="R458">
        <v>4.7559799999999999E-2</v>
      </c>
      <c r="S458" t="s">
        <v>344</v>
      </c>
      <c r="T458" t="s">
        <v>163</v>
      </c>
      <c r="U458" t="s">
        <v>345</v>
      </c>
      <c r="V458" t="b">
        <v>1</v>
      </c>
      <c r="W458" t="s">
        <v>307</v>
      </c>
      <c r="X458">
        <v>72837239</v>
      </c>
      <c r="Y458">
        <v>1.2999999999999999E-2</v>
      </c>
      <c r="Z458" s="12">
        <v>4.6000199999999998E-10</v>
      </c>
      <c r="AA458">
        <v>1</v>
      </c>
      <c r="AB458">
        <v>98523</v>
      </c>
      <c r="AC458" t="s">
        <v>73</v>
      </c>
      <c r="AD458" t="s">
        <v>308</v>
      </c>
    </row>
    <row r="459" spans="1:30" x14ac:dyDescent="0.2">
      <c r="A459" t="s">
        <v>103</v>
      </c>
      <c r="B459" t="s">
        <v>303</v>
      </c>
      <c r="C459" t="s">
        <v>311</v>
      </c>
      <c r="D459" t="s">
        <v>303</v>
      </c>
      <c r="E459" t="s">
        <v>311</v>
      </c>
      <c r="F459">
        <v>-0.1</v>
      </c>
      <c r="G459">
        <v>-5.8999999999999999E-3</v>
      </c>
      <c r="H459">
        <v>0.22</v>
      </c>
      <c r="I459">
        <v>0.2296</v>
      </c>
      <c r="J459" t="b">
        <v>0</v>
      </c>
      <c r="K459" t="b">
        <v>1</v>
      </c>
      <c r="L459" t="b">
        <v>0</v>
      </c>
      <c r="M459" t="s">
        <v>164</v>
      </c>
      <c r="N459">
        <v>15</v>
      </c>
      <c r="O459">
        <v>68043057</v>
      </c>
      <c r="P459">
        <v>4.1000000000000003E-3</v>
      </c>
      <c r="Q459">
        <v>176075</v>
      </c>
      <c r="R459">
        <v>0.1459</v>
      </c>
      <c r="S459" t="s">
        <v>344</v>
      </c>
      <c r="T459" t="s">
        <v>163</v>
      </c>
      <c r="U459" t="s">
        <v>345</v>
      </c>
      <c r="V459" t="b">
        <v>1</v>
      </c>
      <c r="W459" t="s">
        <v>307</v>
      </c>
      <c r="X459">
        <v>68043057</v>
      </c>
      <c r="Y459">
        <v>1.4999999999999999E-2</v>
      </c>
      <c r="Z459" s="12">
        <v>1.6998100000000001E-11</v>
      </c>
      <c r="AA459">
        <v>15</v>
      </c>
      <c r="AB459">
        <v>96843</v>
      </c>
      <c r="AC459" t="s">
        <v>73</v>
      </c>
      <c r="AD459" t="s">
        <v>308</v>
      </c>
    </row>
    <row r="460" spans="1:30" x14ac:dyDescent="0.2">
      <c r="A460" t="s">
        <v>113</v>
      </c>
      <c r="B460" t="s">
        <v>311</v>
      </c>
      <c r="C460" t="s">
        <v>310</v>
      </c>
      <c r="D460" t="s">
        <v>311</v>
      </c>
      <c r="E460" t="s">
        <v>310</v>
      </c>
      <c r="F460">
        <v>-8.2000000000000003E-2</v>
      </c>
      <c r="G460">
        <v>-1.04E-2</v>
      </c>
      <c r="H460">
        <v>0.68100000000000005</v>
      </c>
      <c r="I460">
        <v>0.73089999999999999</v>
      </c>
      <c r="J460" t="b">
        <v>0</v>
      </c>
      <c r="K460" t="b">
        <v>0</v>
      </c>
      <c r="L460" t="b">
        <v>0</v>
      </c>
      <c r="M460" t="s">
        <v>164</v>
      </c>
      <c r="N460">
        <v>2</v>
      </c>
      <c r="O460">
        <v>59302877</v>
      </c>
      <c r="P460">
        <v>3.7000000000000002E-3</v>
      </c>
      <c r="Q460">
        <v>177818</v>
      </c>
      <c r="R460">
        <v>1.24799E-2</v>
      </c>
      <c r="S460" t="s">
        <v>344</v>
      </c>
      <c r="T460" t="s">
        <v>163</v>
      </c>
      <c r="U460" t="s">
        <v>345</v>
      </c>
      <c r="V460" t="b">
        <v>1</v>
      </c>
      <c r="W460" t="s">
        <v>307</v>
      </c>
      <c r="X460">
        <v>59302877</v>
      </c>
      <c r="Y460">
        <v>1.4E-2</v>
      </c>
      <c r="Z460" s="12">
        <v>2.3000099999999998E-9</v>
      </c>
      <c r="AA460">
        <v>2</v>
      </c>
      <c r="AB460">
        <v>97424</v>
      </c>
      <c r="AC460" t="s">
        <v>73</v>
      </c>
      <c r="AD460" t="s">
        <v>308</v>
      </c>
    </row>
    <row r="461" spans="1:30" x14ac:dyDescent="0.2">
      <c r="A461" t="s">
        <v>162</v>
      </c>
      <c r="B461" t="s">
        <v>310</v>
      </c>
      <c r="C461" t="s">
        <v>304</v>
      </c>
      <c r="D461" t="s">
        <v>310</v>
      </c>
      <c r="E461" t="s">
        <v>304</v>
      </c>
      <c r="F461">
        <v>0.11</v>
      </c>
      <c r="G461">
        <v>1.47E-2</v>
      </c>
      <c r="H461">
        <v>0.85099999999999998</v>
      </c>
      <c r="I461">
        <v>0.80869999999999997</v>
      </c>
      <c r="J461" t="b">
        <v>0</v>
      </c>
      <c r="K461" t="b">
        <v>1</v>
      </c>
      <c r="L461" t="b">
        <v>0</v>
      </c>
      <c r="M461" t="s">
        <v>164</v>
      </c>
      <c r="N461">
        <v>3</v>
      </c>
      <c r="O461">
        <v>185834499</v>
      </c>
      <c r="P461">
        <v>4.4000000000000003E-3</v>
      </c>
      <c r="Q461">
        <v>177571</v>
      </c>
      <c r="R461">
        <v>1.158E-3</v>
      </c>
      <c r="S461" t="s">
        <v>344</v>
      </c>
      <c r="T461" t="s">
        <v>163</v>
      </c>
      <c r="U461" t="s">
        <v>345</v>
      </c>
      <c r="V461" t="b">
        <v>1</v>
      </c>
      <c r="W461" t="s">
        <v>307</v>
      </c>
      <c r="X461">
        <v>185834499</v>
      </c>
      <c r="Y461">
        <v>1.6E-2</v>
      </c>
      <c r="Z461" s="12">
        <v>9.9999999999999994E-12</v>
      </c>
      <c r="AA461">
        <v>3</v>
      </c>
      <c r="AB461">
        <v>96354</v>
      </c>
      <c r="AC461" t="s">
        <v>73</v>
      </c>
      <c r="AD461" t="s">
        <v>308</v>
      </c>
    </row>
    <row r="462" spans="1:30" x14ac:dyDescent="0.2">
      <c r="Z462" s="12"/>
    </row>
    <row r="463" spans="1:30" x14ac:dyDescent="0.2">
      <c r="Z463" s="12"/>
    </row>
    <row r="464" spans="1:30" x14ac:dyDescent="0.2">
      <c r="Z464" s="12"/>
    </row>
    <row r="465" spans="1:37" x14ac:dyDescent="0.2">
      <c r="Z465" s="12"/>
    </row>
    <row r="467" spans="1:37" x14ac:dyDescent="0.2">
      <c r="A467" s="5" t="s">
        <v>22</v>
      </c>
    </row>
    <row r="468" spans="1:37" x14ac:dyDescent="0.2">
      <c r="A468" t="s">
        <v>48</v>
      </c>
      <c r="B468" t="s">
        <v>274</v>
      </c>
      <c r="C468" t="s">
        <v>275</v>
      </c>
      <c r="D468" t="s">
        <v>276</v>
      </c>
      <c r="E468" t="s">
        <v>277</v>
      </c>
      <c r="F468" t="s">
        <v>278</v>
      </c>
      <c r="G468" t="s">
        <v>279</v>
      </c>
      <c r="H468" t="s">
        <v>280</v>
      </c>
      <c r="I468" t="s">
        <v>281</v>
      </c>
      <c r="J468" t="s">
        <v>282</v>
      </c>
      <c r="K468" t="s">
        <v>283</v>
      </c>
      <c r="L468" t="s">
        <v>284</v>
      </c>
      <c r="M468" t="s">
        <v>46</v>
      </c>
      <c r="N468" t="s">
        <v>285</v>
      </c>
      <c r="O468" t="s">
        <v>286</v>
      </c>
      <c r="P468" t="s">
        <v>287</v>
      </c>
      <c r="Q468" t="s">
        <v>288</v>
      </c>
      <c r="R468" t="s">
        <v>289</v>
      </c>
      <c r="S468" t="s">
        <v>27</v>
      </c>
      <c r="T468" t="s">
        <v>290</v>
      </c>
      <c r="U468" t="s">
        <v>291</v>
      </c>
      <c r="V468" t="s">
        <v>292</v>
      </c>
      <c r="W468" t="s">
        <v>293</v>
      </c>
      <c r="X468" t="s">
        <v>321</v>
      </c>
      <c r="Y468" t="s">
        <v>322</v>
      </c>
      <c r="Z468" t="s">
        <v>323</v>
      </c>
      <c r="AA468" t="s">
        <v>324</v>
      </c>
      <c r="AB468" t="s">
        <v>325</v>
      </c>
      <c r="AC468" t="s">
        <v>326</v>
      </c>
      <c r="AD468" t="s">
        <v>327</v>
      </c>
      <c r="AE468" t="s">
        <v>294</v>
      </c>
      <c r="AF468" t="s">
        <v>297</v>
      </c>
      <c r="AG468" t="s">
        <v>296</v>
      </c>
      <c r="AH468" t="s">
        <v>295</v>
      </c>
      <c r="AI468" t="s">
        <v>298</v>
      </c>
      <c r="AJ468" t="s">
        <v>47</v>
      </c>
      <c r="AK468" t="s">
        <v>28</v>
      </c>
    </row>
    <row r="469" spans="1:37" x14ac:dyDescent="0.2">
      <c r="A469" t="s">
        <v>173</v>
      </c>
      <c r="B469" t="s">
        <v>303</v>
      </c>
      <c r="C469" t="s">
        <v>304</v>
      </c>
      <c r="D469" t="s">
        <v>303</v>
      </c>
      <c r="E469" t="s">
        <v>304</v>
      </c>
      <c r="F469">
        <v>-2.7E-2</v>
      </c>
      <c r="G469">
        <v>-3.5999999999999999E-3</v>
      </c>
      <c r="H469">
        <v>0.1636</v>
      </c>
      <c r="I469" t="s">
        <v>71</v>
      </c>
      <c r="J469" t="b">
        <v>0</v>
      </c>
      <c r="K469" t="b">
        <v>0</v>
      </c>
      <c r="L469" t="b">
        <v>0</v>
      </c>
      <c r="M469" t="s">
        <v>107</v>
      </c>
      <c r="N469">
        <v>4</v>
      </c>
      <c r="O469">
        <v>26062990</v>
      </c>
      <c r="P469">
        <v>7.1999999999999998E-3</v>
      </c>
      <c r="Q469">
        <v>109852</v>
      </c>
      <c r="R469">
        <v>0.63328600000000002</v>
      </c>
      <c r="S469" t="s">
        <v>312</v>
      </c>
      <c r="T469" t="s">
        <v>106</v>
      </c>
      <c r="U469" t="s">
        <v>346</v>
      </c>
      <c r="V469" t="b">
        <v>1</v>
      </c>
      <c r="W469" t="s">
        <v>307</v>
      </c>
      <c r="X469" t="s">
        <v>71</v>
      </c>
      <c r="Y469" t="s">
        <v>71</v>
      </c>
      <c r="Z469" t="s">
        <v>71</v>
      </c>
      <c r="AA469" t="s">
        <v>71</v>
      </c>
      <c r="AB469" t="s">
        <v>71</v>
      </c>
      <c r="AC469" t="s">
        <v>71</v>
      </c>
      <c r="AD469" t="s">
        <v>71</v>
      </c>
      <c r="AE469">
        <v>26062990</v>
      </c>
      <c r="AF469">
        <v>4</v>
      </c>
      <c r="AG469" s="12">
        <v>4.90095E-8</v>
      </c>
      <c r="AH469">
        <v>4.5999999999999999E-3</v>
      </c>
      <c r="AI469">
        <v>187077</v>
      </c>
      <c r="AJ469" t="s">
        <v>147</v>
      </c>
      <c r="AK469" t="s">
        <v>340</v>
      </c>
    </row>
    <row r="470" spans="1:37" x14ac:dyDescent="0.2">
      <c r="A470" t="s">
        <v>175</v>
      </c>
      <c r="B470" t="s">
        <v>304</v>
      </c>
      <c r="C470" t="s">
        <v>303</v>
      </c>
      <c r="D470" t="s">
        <v>304</v>
      </c>
      <c r="E470" t="s">
        <v>303</v>
      </c>
      <c r="F470">
        <v>-2.3099999999999999E-2</v>
      </c>
      <c r="G470">
        <v>-4.1999999999999997E-3</v>
      </c>
      <c r="H470">
        <v>0.43930000000000002</v>
      </c>
      <c r="I470" t="s">
        <v>71</v>
      </c>
      <c r="J470" t="b">
        <v>0</v>
      </c>
      <c r="K470" t="b">
        <v>0</v>
      </c>
      <c r="L470" t="b">
        <v>0</v>
      </c>
      <c r="M470" t="s">
        <v>107</v>
      </c>
      <c r="N470">
        <v>8</v>
      </c>
      <c r="O470">
        <v>144303418</v>
      </c>
      <c r="P470">
        <v>5.8999999999999999E-3</v>
      </c>
      <c r="Q470">
        <v>105533</v>
      </c>
      <c r="R470">
        <v>0.49504399999999998</v>
      </c>
      <c r="S470" t="s">
        <v>312</v>
      </c>
      <c r="T470" t="s">
        <v>106</v>
      </c>
      <c r="U470" t="s">
        <v>346</v>
      </c>
      <c r="V470" t="b">
        <v>1</v>
      </c>
      <c r="W470" t="s">
        <v>307</v>
      </c>
      <c r="X470" t="s">
        <v>71</v>
      </c>
      <c r="Y470" t="s">
        <v>71</v>
      </c>
      <c r="Z470" t="s">
        <v>71</v>
      </c>
      <c r="AA470" t="s">
        <v>71</v>
      </c>
      <c r="AB470" t="s">
        <v>71</v>
      </c>
      <c r="AC470" t="s">
        <v>71</v>
      </c>
      <c r="AD470" t="s">
        <v>71</v>
      </c>
      <c r="AE470">
        <v>144303418</v>
      </c>
      <c r="AF470">
        <v>8</v>
      </c>
      <c r="AG470" s="12">
        <v>2.1740000000000001E-9</v>
      </c>
      <c r="AH470">
        <v>3.5999999999999999E-3</v>
      </c>
      <c r="AI470">
        <v>183672</v>
      </c>
      <c r="AJ470" t="s">
        <v>147</v>
      </c>
      <c r="AK470" t="s">
        <v>340</v>
      </c>
    </row>
    <row r="471" spans="1:37" x14ac:dyDescent="0.2">
      <c r="A471" t="s">
        <v>177</v>
      </c>
      <c r="B471" t="s">
        <v>310</v>
      </c>
      <c r="C471" t="s">
        <v>311</v>
      </c>
      <c r="D471" t="s">
        <v>310</v>
      </c>
      <c r="E471" t="s">
        <v>311</v>
      </c>
      <c r="F471">
        <v>5.2299999999999999E-2</v>
      </c>
      <c r="G471">
        <v>4.7999999999999996E-3</v>
      </c>
      <c r="H471">
        <v>0.186</v>
      </c>
      <c r="I471" t="s">
        <v>71</v>
      </c>
      <c r="J471" t="b">
        <v>0</v>
      </c>
      <c r="K471" t="b">
        <v>0</v>
      </c>
      <c r="L471" t="b">
        <v>0</v>
      </c>
      <c r="M471" t="s">
        <v>107</v>
      </c>
      <c r="N471">
        <v>19</v>
      </c>
      <c r="O471">
        <v>54797848</v>
      </c>
      <c r="P471">
        <v>7.1999999999999998E-3</v>
      </c>
      <c r="Q471">
        <v>108486</v>
      </c>
      <c r="R471">
        <v>0.52889799999999998</v>
      </c>
      <c r="S471" t="s">
        <v>312</v>
      </c>
      <c r="T471" t="s">
        <v>106</v>
      </c>
      <c r="U471" t="s">
        <v>346</v>
      </c>
      <c r="V471" t="b">
        <v>1</v>
      </c>
      <c r="W471" t="s">
        <v>307</v>
      </c>
      <c r="X471" t="s">
        <v>71</v>
      </c>
      <c r="Y471" t="s">
        <v>71</v>
      </c>
      <c r="Z471" t="s">
        <v>71</v>
      </c>
      <c r="AA471" t="s">
        <v>71</v>
      </c>
      <c r="AB471" t="s">
        <v>71</v>
      </c>
      <c r="AC471" t="s">
        <v>71</v>
      </c>
      <c r="AD471" t="s">
        <v>71</v>
      </c>
      <c r="AE471">
        <v>54797848</v>
      </c>
      <c r="AF471">
        <v>19</v>
      </c>
      <c r="AG471" s="12">
        <v>3.9948500000000001E-30</v>
      </c>
      <c r="AH471">
        <v>4.4000000000000003E-3</v>
      </c>
      <c r="AI471">
        <v>175917</v>
      </c>
      <c r="AJ471" t="s">
        <v>147</v>
      </c>
      <c r="AK471" t="s">
        <v>340</v>
      </c>
    </row>
    <row r="472" spans="1:37" x14ac:dyDescent="0.2">
      <c r="A472" t="s">
        <v>178</v>
      </c>
      <c r="B472" t="s">
        <v>310</v>
      </c>
      <c r="C472" t="s">
        <v>311</v>
      </c>
      <c r="D472" t="s">
        <v>310</v>
      </c>
      <c r="E472" t="s">
        <v>311</v>
      </c>
      <c r="F472">
        <v>0.1179</v>
      </c>
      <c r="G472">
        <v>-1.6E-2</v>
      </c>
      <c r="H472">
        <v>0.2757</v>
      </c>
      <c r="I472" t="s">
        <v>71</v>
      </c>
      <c r="J472" t="b">
        <v>0</v>
      </c>
      <c r="K472" t="b">
        <v>0</v>
      </c>
      <c r="L472" t="b">
        <v>0</v>
      </c>
      <c r="M472" t="s">
        <v>107</v>
      </c>
      <c r="N472">
        <v>15</v>
      </c>
      <c r="O472">
        <v>58678512</v>
      </c>
      <c r="P472">
        <v>6.1999999999999998E-3</v>
      </c>
      <c r="Q472">
        <v>101977</v>
      </c>
      <c r="R472">
        <v>1.2622100000000001E-2</v>
      </c>
      <c r="S472" t="s">
        <v>312</v>
      </c>
      <c r="T472" t="s">
        <v>106</v>
      </c>
      <c r="U472" t="s">
        <v>346</v>
      </c>
      <c r="V472" t="b">
        <v>1</v>
      </c>
      <c r="W472" t="s">
        <v>307</v>
      </c>
      <c r="X472" t="s">
        <v>71</v>
      </c>
      <c r="Y472" t="s">
        <v>71</v>
      </c>
      <c r="Z472" t="s">
        <v>71</v>
      </c>
      <c r="AA472" t="s">
        <v>71</v>
      </c>
      <c r="AB472" t="s">
        <v>71</v>
      </c>
      <c r="AC472" t="s">
        <v>71</v>
      </c>
      <c r="AD472" t="s">
        <v>71</v>
      </c>
      <c r="AE472">
        <v>58678512</v>
      </c>
      <c r="AF472">
        <v>15</v>
      </c>
      <c r="AG472" s="12">
        <v>1.2106E-188</v>
      </c>
      <c r="AH472">
        <v>3.8E-3</v>
      </c>
      <c r="AI472">
        <v>181223</v>
      </c>
      <c r="AJ472" t="s">
        <v>147</v>
      </c>
      <c r="AK472" t="s">
        <v>340</v>
      </c>
    </row>
    <row r="473" spans="1:37" x14ac:dyDescent="0.2">
      <c r="A473" t="s">
        <v>179</v>
      </c>
      <c r="B473" t="s">
        <v>311</v>
      </c>
      <c r="C473" t="s">
        <v>310</v>
      </c>
      <c r="D473" t="s">
        <v>311</v>
      </c>
      <c r="E473" t="s">
        <v>310</v>
      </c>
      <c r="F473">
        <v>1.9800000000000002E-2</v>
      </c>
      <c r="G473">
        <v>-8.6E-3</v>
      </c>
      <c r="H473">
        <v>0.46700000000000003</v>
      </c>
      <c r="I473" t="s">
        <v>71</v>
      </c>
      <c r="J473" t="b">
        <v>0</v>
      </c>
      <c r="K473" t="b">
        <v>0</v>
      </c>
      <c r="L473" t="b">
        <v>0</v>
      </c>
      <c r="M473" t="s">
        <v>107</v>
      </c>
      <c r="N473">
        <v>10</v>
      </c>
      <c r="O473">
        <v>65230164</v>
      </c>
      <c r="P473">
        <v>5.4000000000000003E-3</v>
      </c>
      <c r="Q473">
        <v>110127</v>
      </c>
      <c r="R473">
        <v>0.13512399999999999</v>
      </c>
      <c r="S473" t="s">
        <v>312</v>
      </c>
      <c r="T473" t="s">
        <v>106</v>
      </c>
      <c r="U473" t="s">
        <v>346</v>
      </c>
      <c r="V473" t="b">
        <v>1</v>
      </c>
      <c r="W473" t="s">
        <v>307</v>
      </c>
      <c r="X473" t="s">
        <v>71</v>
      </c>
      <c r="Y473" t="s">
        <v>71</v>
      </c>
      <c r="Z473" t="s">
        <v>71</v>
      </c>
      <c r="AA473" t="s">
        <v>71</v>
      </c>
      <c r="AB473" t="s">
        <v>71</v>
      </c>
      <c r="AC473" t="s">
        <v>71</v>
      </c>
      <c r="AD473" t="s">
        <v>71</v>
      </c>
      <c r="AE473">
        <v>65230164</v>
      </c>
      <c r="AF473">
        <v>10</v>
      </c>
      <c r="AG473" s="12">
        <v>4.1200300000000003E-9</v>
      </c>
      <c r="AH473">
        <v>3.3999999999999998E-3</v>
      </c>
      <c r="AI473">
        <v>182895</v>
      </c>
      <c r="AJ473" t="s">
        <v>147</v>
      </c>
      <c r="AK473" t="s">
        <v>340</v>
      </c>
    </row>
    <row r="474" spans="1:37" x14ac:dyDescent="0.2">
      <c r="A474" t="s">
        <v>180</v>
      </c>
      <c r="B474" t="s">
        <v>310</v>
      </c>
      <c r="C474" t="s">
        <v>311</v>
      </c>
      <c r="D474" t="s">
        <v>310</v>
      </c>
      <c r="E474" t="s">
        <v>311</v>
      </c>
      <c r="F474">
        <v>4.0899999999999999E-2</v>
      </c>
      <c r="G474">
        <v>-9.1000000000000004E-3</v>
      </c>
      <c r="H474">
        <v>0.44590000000000002</v>
      </c>
      <c r="I474" t="s">
        <v>71</v>
      </c>
      <c r="J474" t="b">
        <v>0</v>
      </c>
      <c r="K474" t="b">
        <v>0</v>
      </c>
      <c r="L474" t="b">
        <v>0</v>
      </c>
      <c r="M474" t="s">
        <v>107</v>
      </c>
      <c r="N474">
        <v>8</v>
      </c>
      <c r="O474">
        <v>126495818</v>
      </c>
      <c r="P474">
        <v>5.4000000000000003E-3</v>
      </c>
      <c r="Q474">
        <v>110195</v>
      </c>
      <c r="R474">
        <v>0.10854999999999999</v>
      </c>
      <c r="S474" t="s">
        <v>312</v>
      </c>
      <c r="T474" t="s">
        <v>106</v>
      </c>
      <c r="U474" t="s">
        <v>346</v>
      </c>
      <c r="V474" t="b">
        <v>1</v>
      </c>
      <c r="W474" t="s">
        <v>307</v>
      </c>
      <c r="X474" t="s">
        <v>71</v>
      </c>
      <c r="Y474" t="s">
        <v>71</v>
      </c>
      <c r="Z474" t="s">
        <v>71</v>
      </c>
      <c r="AA474" t="s">
        <v>71</v>
      </c>
      <c r="AB474" t="s">
        <v>71</v>
      </c>
      <c r="AC474" t="s">
        <v>71</v>
      </c>
      <c r="AD474" t="s">
        <v>71</v>
      </c>
      <c r="AE474">
        <v>126495818</v>
      </c>
      <c r="AF474">
        <v>8</v>
      </c>
      <c r="AG474" s="12">
        <v>4.1058199999999999E-30</v>
      </c>
      <c r="AH474">
        <v>3.3999999999999998E-3</v>
      </c>
      <c r="AI474">
        <v>185835</v>
      </c>
      <c r="AJ474" t="s">
        <v>147</v>
      </c>
      <c r="AK474" t="s">
        <v>340</v>
      </c>
    </row>
    <row r="475" spans="1:37" x14ac:dyDescent="0.2">
      <c r="A475" t="s">
        <v>181</v>
      </c>
      <c r="B475" t="s">
        <v>303</v>
      </c>
      <c r="C475" t="s">
        <v>304</v>
      </c>
      <c r="D475" t="s">
        <v>303</v>
      </c>
      <c r="E475" t="s">
        <v>304</v>
      </c>
      <c r="F475">
        <v>2.1700000000000001E-2</v>
      </c>
      <c r="G475">
        <v>1.1000000000000001E-3</v>
      </c>
      <c r="H475">
        <v>0.40629999999999999</v>
      </c>
      <c r="I475" t="s">
        <v>71</v>
      </c>
      <c r="J475" t="b">
        <v>0</v>
      </c>
      <c r="K475" t="b">
        <v>0</v>
      </c>
      <c r="L475" t="b">
        <v>0</v>
      </c>
      <c r="M475" t="s">
        <v>107</v>
      </c>
      <c r="N475">
        <v>12</v>
      </c>
      <c r="O475">
        <v>20463526</v>
      </c>
      <c r="P475">
        <v>5.7000000000000002E-3</v>
      </c>
      <c r="Q475">
        <v>102462</v>
      </c>
      <c r="R475">
        <v>0.86194400000000004</v>
      </c>
      <c r="S475" t="s">
        <v>312</v>
      </c>
      <c r="T475" t="s">
        <v>106</v>
      </c>
      <c r="U475" t="s">
        <v>346</v>
      </c>
      <c r="V475" t="b">
        <v>1</v>
      </c>
      <c r="W475" t="s">
        <v>307</v>
      </c>
      <c r="X475" t="s">
        <v>71</v>
      </c>
      <c r="Y475" t="s">
        <v>71</v>
      </c>
      <c r="Z475" t="s">
        <v>71</v>
      </c>
      <c r="AA475" t="s">
        <v>71</v>
      </c>
      <c r="AB475" t="s">
        <v>71</v>
      </c>
      <c r="AC475" t="s">
        <v>71</v>
      </c>
      <c r="AD475" t="s">
        <v>71</v>
      </c>
      <c r="AE475">
        <v>20463526</v>
      </c>
      <c r="AF475">
        <v>12</v>
      </c>
      <c r="AG475" s="12">
        <v>3.1960199999999999E-9</v>
      </c>
      <c r="AH475">
        <v>3.5000000000000001E-3</v>
      </c>
      <c r="AI475">
        <v>187075</v>
      </c>
      <c r="AJ475" t="s">
        <v>147</v>
      </c>
      <c r="AK475" t="s">
        <v>340</v>
      </c>
    </row>
    <row r="476" spans="1:37" x14ac:dyDescent="0.2">
      <c r="A476" t="s">
        <v>182</v>
      </c>
      <c r="B476" t="s">
        <v>311</v>
      </c>
      <c r="C476" t="s">
        <v>304</v>
      </c>
      <c r="D476" t="s">
        <v>311</v>
      </c>
      <c r="E476" t="s">
        <v>304</v>
      </c>
      <c r="F476">
        <v>4.1200000000000001E-2</v>
      </c>
      <c r="G476">
        <v>-3.8999999999999998E-3</v>
      </c>
      <c r="H476">
        <v>0.45779999999999998</v>
      </c>
      <c r="I476" t="s">
        <v>71</v>
      </c>
      <c r="J476" t="b">
        <v>0</v>
      </c>
      <c r="K476" t="b">
        <v>0</v>
      </c>
      <c r="L476" t="b">
        <v>0</v>
      </c>
      <c r="M476" t="s">
        <v>107</v>
      </c>
      <c r="N476">
        <v>7</v>
      </c>
      <c r="O476">
        <v>130445877</v>
      </c>
      <c r="P476">
        <v>5.4999999999999997E-3</v>
      </c>
      <c r="Q476">
        <v>105556</v>
      </c>
      <c r="R476">
        <v>0.49611300000000003</v>
      </c>
      <c r="S476" t="s">
        <v>312</v>
      </c>
      <c r="T476" t="s">
        <v>106</v>
      </c>
      <c r="U476" t="s">
        <v>346</v>
      </c>
      <c r="V476" t="b">
        <v>1</v>
      </c>
      <c r="W476" t="s">
        <v>307</v>
      </c>
      <c r="X476" t="s">
        <v>71</v>
      </c>
      <c r="Y476" t="s">
        <v>71</v>
      </c>
      <c r="Z476" t="s">
        <v>71</v>
      </c>
      <c r="AA476" t="s">
        <v>71</v>
      </c>
      <c r="AB476" t="s">
        <v>71</v>
      </c>
      <c r="AC476" t="s">
        <v>71</v>
      </c>
      <c r="AD476" t="s">
        <v>71</v>
      </c>
      <c r="AE476">
        <v>130445877</v>
      </c>
      <c r="AF476">
        <v>7</v>
      </c>
      <c r="AG476" s="12">
        <v>3.1110000000000002E-17</v>
      </c>
      <c r="AH476">
        <v>4.7999999999999996E-3</v>
      </c>
      <c r="AI476">
        <v>94311</v>
      </c>
      <c r="AJ476" t="s">
        <v>147</v>
      </c>
      <c r="AK476" t="s">
        <v>340</v>
      </c>
    </row>
    <row r="477" spans="1:37" x14ac:dyDescent="0.2">
      <c r="A477" t="s">
        <v>183</v>
      </c>
      <c r="B477" t="s">
        <v>310</v>
      </c>
      <c r="C477" t="s">
        <v>311</v>
      </c>
      <c r="D477" t="s">
        <v>310</v>
      </c>
      <c r="E477" t="s">
        <v>311</v>
      </c>
      <c r="F477">
        <v>0.06</v>
      </c>
      <c r="G477">
        <v>-1.2999999999999999E-2</v>
      </c>
      <c r="H477">
        <v>8.9709999999999998E-2</v>
      </c>
      <c r="I477" t="s">
        <v>71</v>
      </c>
      <c r="J477" t="b">
        <v>0</v>
      </c>
      <c r="K477" t="b">
        <v>0</v>
      </c>
      <c r="L477" t="b">
        <v>0</v>
      </c>
      <c r="M477" t="s">
        <v>107</v>
      </c>
      <c r="N477">
        <v>9</v>
      </c>
      <c r="O477">
        <v>107647019</v>
      </c>
      <c r="P477">
        <v>9.4000000000000004E-3</v>
      </c>
      <c r="Q477">
        <v>109309</v>
      </c>
      <c r="R477">
        <v>0.20285</v>
      </c>
      <c r="S477" t="s">
        <v>312</v>
      </c>
      <c r="T477" t="s">
        <v>106</v>
      </c>
      <c r="U477" t="s">
        <v>346</v>
      </c>
      <c r="V477" t="b">
        <v>1</v>
      </c>
      <c r="W477" t="s">
        <v>307</v>
      </c>
      <c r="X477" t="s">
        <v>71</v>
      </c>
      <c r="Y477" t="s">
        <v>71</v>
      </c>
      <c r="Z477" t="s">
        <v>71</v>
      </c>
      <c r="AA477" t="s">
        <v>71</v>
      </c>
      <c r="AB477" t="s">
        <v>71</v>
      </c>
      <c r="AC477" t="s">
        <v>71</v>
      </c>
      <c r="AD477" t="s">
        <v>71</v>
      </c>
      <c r="AE477">
        <v>107647019</v>
      </c>
      <c r="AF477">
        <v>9</v>
      </c>
      <c r="AG477" s="12">
        <v>3.69488E-21</v>
      </c>
      <c r="AH477">
        <v>6.0000000000000001E-3</v>
      </c>
      <c r="AI477">
        <v>184432</v>
      </c>
      <c r="AJ477" t="s">
        <v>147</v>
      </c>
      <c r="AK477" t="s">
        <v>340</v>
      </c>
    </row>
    <row r="478" spans="1:37" x14ac:dyDescent="0.2">
      <c r="A478" t="s">
        <v>172</v>
      </c>
      <c r="B478" t="s">
        <v>303</v>
      </c>
      <c r="C478" t="s">
        <v>310</v>
      </c>
      <c r="D478" t="s">
        <v>303</v>
      </c>
      <c r="E478" t="s">
        <v>310</v>
      </c>
      <c r="F478">
        <v>2.0299999999999999E-2</v>
      </c>
      <c r="G478">
        <v>3.5000000000000001E-3</v>
      </c>
      <c r="H478">
        <v>0.33110000000000001</v>
      </c>
      <c r="I478" t="s">
        <v>71</v>
      </c>
      <c r="J478" t="b">
        <v>0</v>
      </c>
      <c r="K478" t="b">
        <v>0</v>
      </c>
      <c r="L478" t="b">
        <v>0</v>
      </c>
      <c r="M478" t="s">
        <v>107</v>
      </c>
      <c r="N478">
        <v>1</v>
      </c>
      <c r="O478">
        <v>156700651</v>
      </c>
      <c r="P478">
        <v>5.5999999999999999E-3</v>
      </c>
      <c r="Q478">
        <v>109591</v>
      </c>
      <c r="R478">
        <v>0.55277799999999999</v>
      </c>
      <c r="S478" t="s">
        <v>312</v>
      </c>
      <c r="T478" t="s">
        <v>106</v>
      </c>
      <c r="U478" t="s">
        <v>346</v>
      </c>
      <c r="V478" t="b">
        <v>1</v>
      </c>
      <c r="W478" t="s">
        <v>307</v>
      </c>
      <c r="X478" t="s">
        <v>71</v>
      </c>
      <c r="Y478" t="s">
        <v>71</v>
      </c>
      <c r="Z478" t="s">
        <v>71</v>
      </c>
      <c r="AA478" t="s">
        <v>71</v>
      </c>
      <c r="AB478" t="s">
        <v>71</v>
      </c>
      <c r="AC478" t="s">
        <v>71</v>
      </c>
      <c r="AD478" t="s">
        <v>71</v>
      </c>
      <c r="AE478">
        <v>156700651</v>
      </c>
      <c r="AF478">
        <v>1</v>
      </c>
      <c r="AG478" s="12">
        <v>1.8030200000000001E-8</v>
      </c>
      <c r="AH478">
        <v>3.5999999999999999E-3</v>
      </c>
      <c r="AI478">
        <v>181336</v>
      </c>
      <c r="AJ478" t="s">
        <v>147</v>
      </c>
      <c r="AK478" t="s">
        <v>340</v>
      </c>
    </row>
    <row r="479" spans="1:37" x14ac:dyDescent="0.2">
      <c r="A479" t="s">
        <v>185</v>
      </c>
      <c r="B479" t="s">
        <v>310</v>
      </c>
      <c r="C479" t="s">
        <v>311</v>
      </c>
      <c r="D479" t="s">
        <v>310</v>
      </c>
      <c r="E479" t="s">
        <v>311</v>
      </c>
      <c r="F479">
        <v>-2.9100000000000001E-2</v>
      </c>
      <c r="G479">
        <v>8.0000000000000002E-3</v>
      </c>
      <c r="H479">
        <v>0.153</v>
      </c>
      <c r="I479" t="s">
        <v>71</v>
      </c>
      <c r="J479" t="b">
        <v>0</v>
      </c>
      <c r="K479" t="b">
        <v>0</v>
      </c>
      <c r="L479" t="b">
        <v>0</v>
      </c>
      <c r="M479" t="s">
        <v>107</v>
      </c>
      <c r="N479">
        <v>10</v>
      </c>
      <c r="O479">
        <v>114045333</v>
      </c>
      <c r="P479">
        <v>7.3000000000000001E-3</v>
      </c>
      <c r="Q479">
        <v>105369</v>
      </c>
      <c r="R479">
        <v>0.30101600000000001</v>
      </c>
      <c r="S479" t="s">
        <v>312</v>
      </c>
      <c r="T479" t="s">
        <v>106</v>
      </c>
      <c r="U479" t="s">
        <v>346</v>
      </c>
      <c r="V479" t="b">
        <v>1</v>
      </c>
      <c r="W479" t="s">
        <v>307</v>
      </c>
      <c r="X479" t="s">
        <v>71</v>
      </c>
      <c r="Y479" t="s">
        <v>71</v>
      </c>
      <c r="Z479" t="s">
        <v>71</v>
      </c>
      <c r="AA479" t="s">
        <v>71</v>
      </c>
      <c r="AB479" t="s">
        <v>71</v>
      </c>
      <c r="AC479" t="s">
        <v>71</v>
      </c>
      <c r="AD479" t="s">
        <v>71</v>
      </c>
      <c r="AE479">
        <v>114045333</v>
      </c>
      <c r="AF479">
        <v>10</v>
      </c>
      <c r="AG479" s="12">
        <v>1.30701E-9</v>
      </c>
      <c r="AH479">
        <v>4.4999999999999997E-3</v>
      </c>
      <c r="AI479">
        <v>187095</v>
      </c>
      <c r="AJ479" t="s">
        <v>147</v>
      </c>
      <c r="AK479" t="s">
        <v>340</v>
      </c>
    </row>
    <row r="480" spans="1:37" x14ac:dyDescent="0.2">
      <c r="A480" t="s">
        <v>186</v>
      </c>
      <c r="B480" t="s">
        <v>310</v>
      </c>
      <c r="C480" t="s">
        <v>303</v>
      </c>
      <c r="D480" t="s">
        <v>310</v>
      </c>
      <c r="E480" t="s">
        <v>303</v>
      </c>
      <c r="F480">
        <v>3.4299999999999997E-2</v>
      </c>
      <c r="G480">
        <v>6.1000000000000004E-3</v>
      </c>
      <c r="H480">
        <v>0.21240000000000001</v>
      </c>
      <c r="I480" t="s">
        <v>71</v>
      </c>
      <c r="J480" t="b">
        <v>0</v>
      </c>
      <c r="K480" t="b">
        <v>0</v>
      </c>
      <c r="L480" t="b">
        <v>0</v>
      </c>
      <c r="M480" t="s">
        <v>107</v>
      </c>
      <c r="N480">
        <v>1</v>
      </c>
      <c r="O480">
        <v>109817590</v>
      </c>
      <c r="P480">
        <v>6.7000000000000002E-3</v>
      </c>
      <c r="Q480">
        <v>110074</v>
      </c>
      <c r="R480">
        <v>0.38569900000000001</v>
      </c>
      <c r="S480" t="s">
        <v>312</v>
      </c>
      <c r="T480" t="s">
        <v>106</v>
      </c>
      <c r="U480" t="s">
        <v>346</v>
      </c>
      <c r="V480" t="b">
        <v>1</v>
      </c>
      <c r="W480" t="s">
        <v>307</v>
      </c>
      <c r="X480" t="s">
        <v>71</v>
      </c>
      <c r="Y480" t="s">
        <v>71</v>
      </c>
      <c r="Z480" t="s">
        <v>71</v>
      </c>
      <c r="AA480" t="s">
        <v>71</v>
      </c>
      <c r="AB480" t="s">
        <v>71</v>
      </c>
      <c r="AC480" t="s">
        <v>71</v>
      </c>
      <c r="AD480" t="s">
        <v>71</v>
      </c>
      <c r="AE480">
        <v>109817590</v>
      </c>
      <c r="AF480">
        <v>1</v>
      </c>
      <c r="AG480" s="12">
        <v>1.68694E-15</v>
      </c>
      <c r="AH480">
        <v>4.1000000000000003E-3</v>
      </c>
      <c r="AI480">
        <v>186888</v>
      </c>
      <c r="AJ480" t="s">
        <v>147</v>
      </c>
      <c r="AK480" t="s">
        <v>340</v>
      </c>
    </row>
    <row r="481" spans="1:37" x14ac:dyDescent="0.2">
      <c r="A481" t="s">
        <v>187</v>
      </c>
      <c r="B481" t="s">
        <v>311</v>
      </c>
      <c r="C481" t="s">
        <v>304</v>
      </c>
      <c r="D481" t="s">
        <v>311</v>
      </c>
      <c r="E481" t="s">
        <v>304</v>
      </c>
      <c r="F481">
        <v>-2.8299999999999999E-2</v>
      </c>
      <c r="G481">
        <v>2.7000000000000001E-3</v>
      </c>
      <c r="H481">
        <v>0.14779999999999999</v>
      </c>
      <c r="I481" t="s">
        <v>71</v>
      </c>
      <c r="J481" t="b">
        <v>0</v>
      </c>
      <c r="K481" t="b">
        <v>0</v>
      </c>
      <c r="L481" t="b">
        <v>0</v>
      </c>
      <c r="M481" t="s">
        <v>107</v>
      </c>
      <c r="N481">
        <v>3</v>
      </c>
      <c r="O481">
        <v>131751775</v>
      </c>
      <c r="P481">
        <v>7.7999999999999996E-3</v>
      </c>
      <c r="Q481">
        <v>109981</v>
      </c>
      <c r="R481">
        <v>0.74699400000000005</v>
      </c>
      <c r="S481" t="s">
        <v>312</v>
      </c>
      <c r="T481" t="s">
        <v>106</v>
      </c>
      <c r="U481" t="s">
        <v>346</v>
      </c>
      <c r="V481" t="b">
        <v>1</v>
      </c>
      <c r="W481" t="s">
        <v>307</v>
      </c>
      <c r="X481" t="s">
        <v>71</v>
      </c>
      <c r="Y481" t="s">
        <v>71</v>
      </c>
      <c r="Z481" t="s">
        <v>71</v>
      </c>
      <c r="AA481" t="s">
        <v>71</v>
      </c>
      <c r="AB481" t="s">
        <v>71</v>
      </c>
      <c r="AC481" t="s">
        <v>71</v>
      </c>
      <c r="AD481" t="s">
        <v>71</v>
      </c>
      <c r="AE481">
        <v>131751775</v>
      </c>
      <c r="AF481">
        <v>3</v>
      </c>
      <c r="AG481" s="12">
        <v>4.9610099999999996E-9</v>
      </c>
      <c r="AH481">
        <v>4.7999999999999996E-3</v>
      </c>
      <c r="AI481">
        <v>186809</v>
      </c>
      <c r="AJ481" t="s">
        <v>147</v>
      </c>
      <c r="AK481" t="s">
        <v>340</v>
      </c>
    </row>
    <row r="482" spans="1:37" x14ac:dyDescent="0.2">
      <c r="A482" t="s">
        <v>188</v>
      </c>
      <c r="B482" t="s">
        <v>311</v>
      </c>
      <c r="C482" t="s">
        <v>310</v>
      </c>
      <c r="D482" t="s">
        <v>311</v>
      </c>
      <c r="E482" t="s">
        <v>310</v>
      </c>
      <c r="F482">
        <v>0.10580000000000001</v>
      </c>
      <c r="G482">
        <v>-2.1999999999999999E-2</v>
      </c>
      <c r="H482">
        <v>0.31269999999999998</v>
      </c>
      <c r="I482" t="s">
        <v>71</v>
      </c>
      <c r="J482" t="b">
        <v>0</v>
      </c>
      <c r="K482" t="b">
        <v>0</v>
      </c>
      <c r="L482" t="b">
        <v>0</v>
      </c>
      <c r="M482" t="s">
        <v>107</v>
      </c>
      <c r="N482">
        <v>8</v>
      </c>
      <c r="O482">
        <v>19824492</v>
      </c>
      <c r="P482">
        <v>5.8999999999999999E-3</v>
      </c>
      <c r="Q482">
        <v>109934</v>
      </c>
      <c r="R482">
        <v>4.2251300000000001E-4</v>
      </c>
      <c r="S482" t="s">
        <v>312</v>
      </c>
      <c r="T482" t="s">
        <v>106</v>
      </c>
      <c r="U482" t="s">
        <v>346</v>
      </c>
      <c r="V482" t="b">
        <v>1</v>
      </c>
      <c r="W482" t="s">
        <v>307</v>
      </c>
      <c r="X482" t="s">
        <v>71</v>
      </c>
      <c r="Y482" t="s">
        <v>71</v>
      </c>
      <c r="Z482" t="s">
        <v>71</v>
      </c>
      <c r="AA482" t="s">
        <v>71</v>
      </c>
      <c r="AB482" t="s">
        <v>71</v>
      </c>
      <c r="AC482" t="s">
        <v>71</v>
      </c>
      <c r="AD482" t="s">
        <v>71</v>
      </c>
      <c r="AE482">
        <v>19824492</v>
      </c>
      <c r="AF482">
        <v>8</v>
      </c>
      <c r="AG482" s="12">
        <v>1.27938E-160</v>
      </c>
      <c r="AH482">
        <v>3.8E-3</v>
      </c>
      <c r="AI482">
        <v>187044</v>
      </c>
      <c r="AJ482" t="s">
        <v>147</v>
      </c>
      <c r="AK482" t="s">
        <v>340</v>
      </c>
    </row>
    <row r="483" spans="1:37" x14ac:dyDescent="0.2">
      <c r="A483" t="s">
        <v>189</v>
      </c>
      <c r="B483" t="s">
        <v>310</v>
      </c>
      <c r="C483" t="s">
        <v>303</v>
      </c>
      <c r="D483" t="s">
        <v>310</v>
      </c>
      <c r="E483" t="s">
        <v>303</v>
      </c>
      <c r="F483">
        <v>-3.2300000000000002E-2</v>
      </c>
      <c r="G483">
        <v>9.1000000000000004E-3</v>
      </c>
      <c r="H483">
        <v>0.61870000000000003</v>
      </c>
      <c r="I483" t="s">
        <v>71</v>
      </c>
      <c r="J483" t="b">
        <v>0</v>
      </c>
      <c r="K483" t="b">
        <v>0</v>
      </c>
      <c r="L483" t="b">
        <v>0</v>
      </c>
      <c r="M483" t="s">
        <v>107</v>
      </c>
      <c r="N483">
        <v>2</v>
      </c>
      <c r="O483">
        <v>227122216</v>
      </c>
      <c r="P483">
        <v>5.4999999999999997E-3</v>
      </c>
      <c r="Q483">
        <v>109932</v>
      </c>
      <c r="R483">
        <v>0.12113599999999999</v>
      </c>
      <c r="S483" t="s">
        <v>312</v>
      </c>
      <c r="T483" t="s">
        <v>106</v>
      </c>
      <c r="U483" t="s">
        <v>346</v>
      </c>
      <c r="V483" t="b">
        <v>1</v>
      </c>
      <c r="W483" t="s">
        <v>307</v>
      </c>
      <c r="X483" t="s">
        <v>71</v>
      </c>
      <c r="Y483" t="s">
        <v>71</v>
      </c>
      <c r="Z483" t="s">
        <v>71</v>
      </c>
      <c r="AA483" t="s">
        <v>71</v>
      </c>
      <c r="AB483" t="s">
        <v>71</v>
      </c>
      <c r="AC483" t="s">
        <v>71</v>
      </c>
      <c r="AD483" t="s">
        <v>71</v>
      </c>
      <c r="AE483">
        <v>227122216</v>
      </c>
      <c r="AF483">
        <v>2</v>
      </c>
      <c r="AG483" s="12">
        <v>8.0371099999999999E-18</v>
      </c>
      <c r="AH483">
        <v>3.5000000000000001E-3</v>
      </c>
      <c r="AI483">
        <v>187081</v>
      </c>
      <c r="AJ483" t="s">
        <v>147</v>
      </c>
      <c r="AK483" t="s">
        <v>340</v>
      </c>
    </row>
    <row r="484" spans="1:37" x14ac:dyDescent="0.2">
      <c r="A484" t="s">
        <v>190</v>
      </c>
      <c r="B484" t="s">
        <v>304</v>
      </c>
      <c r="C484" t="s">
        <v>311</v>
      </c>
      <c r="D484" t="s">
        <v>304</v>
      </c>
      <c r="E484" t="s">
        <v>311</v>
      </c>
      <c r="F484">
        <v>-3.5799999999999998E-2</v>
      </c>
      <c r="G484">
        <v>3.5999999999999999E-3</v>
      </c>
      <c r="H484">
        <v>0.30209999999999998</v>
      </c>
      <c r="I484" t="s">
        <v>71</v>
      </c>
      <c r="J484" t="b">
        <v>0</v>
      </c>
      <c r="K484" t="b">
        <v>0</v>
      </c>
      <c r="L484" t="b">
        <v>0</v>
      </c>
      <c r="M484" t="s">
        <v>107</v>
      </c>
      <c r="N484">
        <v>1</v>
      </c>
      <c r="O484">
        <v>182150978</v>
      </c>
      <c r="P484">
        <v>5.5999999999999999E-3</v>
      </c>
      <c r="Q484">
        <v>109879</v>
      </c>
      <c r="R484">
        <v>0.55036399999999996</v>
      </c>
      <c r="S484" t="s">
        <v>312</v>
      </c>
      <c r="T484" t="s">
        <v>106</v>
      </c>
      <c r="U484" t="s">
        <v>346</v>
      </c>
      <c r="V484" t="b">
        <v>1</v>
      </c>
      <c r="W484" t="s">
        <v>307</v>
      </c>
      <c r="X484" t="s">
        <v>71</v>
      </c>
      <c r="Y484" t="s">
        <v>71</v>
      </c>
      <c r="Z484" t="s">
        <v>71</v>
      </c>
      <c r="AA484" t="s">
        <v>71</v>
      </c>
      <c r="AB484" t="s">
        <v>71</v>
      </c>
      <c r="AC484" t="s">
        <v>71</v>
      </c>
      <c r="AD484" t="s">
        <v>71</v>
      </c>
      <c r="AE484">
        <v>182150978</v>
      </c>
      <c r="AF484">
        <v>1</v>
      </c>
      <c r="AG484" s="12">
        <v>2.85167E-21</v>
      </c>
      <c r="AH484">
        <v>3.5999999999999999E-3</v>
      </c>
      <c r="AI484">
        <v>187126</v>
      </c>
      <c r="AJ484" t="s">
        <v>147</v>
      </c>
      <c r="AK484" t="s">
        <v>340</v>
      </c>
    </row>
    <row r="485" spans="1:37" x14ac:dyDescent="0.2">
      <c r="A485" t="s">
        <v>191</v>
      </c>
      <c r="B485" t="s">
        <v>304</v>
      </c>
      <c r="C485" t="s">
        <v>303</v>
      </c>
      <c r="D485" t="s">
        <v>304</v>
      </c>
      <c r="E485" t="s">
        <v>303</v>
      </c>
      <c r="F485">
        <v>8.3099999999999993E-2</v>
      </c>
      <c r="G485">
        <v>-0.01</v>
      </c>
      <c r="H485">
        <v>0.13320000000000001</v>
      </c>
      <c r="I485" t="s">
        <v>71</v>
      </c>
      <c r="J485" t="b">
        <v>0</v>
      </c>
      <c r="K485" t="b">
        <v>0</v>
      </c>
      <c r="L485" t="b">
        <v>0</v>
      </c>
      <c r="M485" t="s">
        <v>107</v>
      </c>
      <c r="N485">
        <v>16</v>
      </c>
      <c r="O485">
        <v>67928042</v>
      </c>
      <c r="P485">
        <v>8.2000000000000007E-3</v>
      </c>
      <c r="Q485">
        <v>110047</v>
      </c>
      <c r="R485">
        <v>0.240453</v>
      </c>
      <c r="S485" t="s">
        <v>312</v>
      </c>
      <c r="T485" t="s">
        <v>106</v>
      </c>
      <c r="U485" t="s">
        <v>346</v>
      </c>
      <c r="V485" t="b">
        <v>1</v>
      </c>
      <c r="W485" t="s">
        <v>307</v>
      </c>
      <c r="X485" t="s">
        <v>71</v>
      </c>
      <c r="Y485" t="s">
        <v>71</v>
      </c>
      <c r="Z485" t="s">
        <v>71</v>
      </c>
      <c r="AA485" t="s">
        <v>71</v>
      </c>
      <c r="AB485" t="s">
        <v>71</v>
      </c>
      <c r="AC485" t="s">
        <v>71</v>
      </c>
      <c r="AD485" t="s">
        <v>71</v>
      </c>
      <c r="AE485">
        <v>67928042</v>
      </c>
      <c r="AF485">
        <v>16</v>
      </c>
      <c r="AG485" s="12">
        <v>8.2813299999999995E-54</v>
      </c>
      <c r="AH485">
        <v>5.1000000000000004E-3</v>
      </c>
      <c r="AI485">
        <v>185604</v>
      </c>
      <c r="AJ485" t="s">
        <v>147</v>
      </c>
      <c r="AK485" t="s">
        <v>340</v>
      </c>
    </row>
    <row r="486" spans="1:37" x14ac:dyDescent="0.2">
      <c r="A486" t="s">
        <v>192</v>
      </c>
      <c r="B486" t="s">
        <v>304</v>
      </c>
      <c r="C486" t="s">
        <v>311</v>
      </c>
      <c r="D486" t="s">
        <v>304</v>
      </c>
      <c r="E486" t="s">
        <v>311</v>
      </c>
      <c r="F486">
        <v>2.1899999999999999E-2</v>
      </c>
      <c r="G486">
        <v>-2.7000000000000001E-3</v>
      </c>
      <c r="H486">
        <v>0.29820000000000002</v>
      </c>
      <c r="I486" t="s">
        <v>71</v>
      </c>
      <c r="J486" t="b">
        <v>0</v>
      </c>
      <c r="K486" t="b">
        <v>0</v>
      </c>
      <c r="L486" t="b">
        <v>0</v>
      </c>
      <c r="M486" t="s">
        <v>107</v>
      </c>
      <c r="N486">
        <v>16</v>
      </c>
      <c r="O486">
        <v>57065121</v>
      </c>
      <c r="P486">
        <v>6.1000000000000004E-3</v>
      </c>
      <c r="Q486">
        <v>103662</v>
      </c>
      <c r="R486">
        <v>0.67930999999999997</v>
      </c>
      <c r="S486" t="s">
        <v>312</v>
      </c>
      <c r="T486" t="s">
        <v>106</v>
      </c>
      <c r="U486" t="s">
        <v>346</v>
      </c>
      <c r="V486" t="b">
        <v>1</v>
      </c>
      <c r="W486" t="s">
        <v>307</v>
      </c>
      <c r="X486" t="s">
        <v>71</v>
      </c>
      <c r="Y486" t="s">
        <v>71</v>
      </c>
      <c r="Z486" t="s">
        <v>71</v>
      </c>
      <c r="AA486" t="s">
        <v>71</v>
      </c>
      <c r="AB486" t="s">
        <v>71</v>
      </c>
      <c r="AC486" t="s">
        <v>71</v>
      </c>
      <c r="AD486" t="s">
        <v>71</v>
      </c>
      <c r="AE486">
        <v>57065121</v>
      </c>
      <c r="AF486">
        <v>16</v>
      </c>
      <c r="AG486" s="12">
        <v>7.9089700000000002E-9</v>
      </c>
      <c r="AH486">
        <v>3.7000000000000002E-3</v>
      </c>
      <c r="AI486">
        <v>185512</v>
      </c>
      <c r="AJ486" t="s">
        <v>147</v>
      </c>
      <c r="AK486" t="s">
        <v>340</v>
      </c>
    </row>
    <row r="487" spans="1:37" x14ac:dyDescent="0.2">
      <c r="A487" t="s">
        <v>193</v>
      </c>
      <c r="B487" t="s">
        <v>311</v>
      </c>
      <c r="C487" t="s">
        <v>310</v>
      </c>
      <c r="D487" t="s">
        <v>311</v>
      </c>
      <c r="E487" t="s">
        <v>310</v>
      </c>
      <c r="F487">
        <v>-3.6299999999999999E-2</v>
      </c>
      <c r="G487">
        <v>2.1000000000000001E-2</v>
      </c>
      <c r="H487">
        <v>9.7629999999999995E-2</v>
      </c>
      <c r="I487" t="s">
        <v>71</v>
      </c>
      <c r="J487" t="b">
        <v>0</v>
      </c>
      <c r="K487" t="b">
        <v>0</v>
      </c>
      <c r="L487" t="b">
        <v>0</v>
      </c>
      <c r="M487" t="s">
        <v>107</v>
      </c>
      <c r="N487">
        <v>7</v>
      </c>
      <c r="O487">
        <v>150529449</v>
      </c>
      <c r="P487">
        <v>9.7999999999999997E-3</v>
      </c>
      <c r="Q487">
        <v>109914</v>
      </c>
      <c r="R487">
        <v>3.9919000000000003E-2</v>
      </c>
      <c r="S487" t="s">
        <v>312</v>
      </c>
      <c r="T487" t="s">
        <v>106</v>
      </c>
      <c r="U487" t="s">
        <v>346</v>
      </c>
      <c r="V487" t="b">
        <v>1</v>
      </c>
      <c r="W487" t="s">
        <v>307</v>
      </c>
      <c r="X487" t="s">
        <v>71</v>
      </c>
      <c r="Y487" t="s">
        <v>71</v>
      </c>
      <c r="Z487" t="s">
        <v>71</v>
      </c>
      <c r="AA487" t="s">
        <v>71</v>
      </c>
      <c r="AB487" t="s">
        <v>71</v>
      </c>
      <c r="AC487" t="s">
        <v>71</v>
      </c>
      <c r="AD487" t="s">
        <v>71</v>
      </c>
      <c r="AE487">
        <v>150529449</v>
      </c>
      <c r="AF487">
        <v>7</v>
      </c>
      <c r="AG487" s="12">
        <v>1.8989799999999999E-8</v>
      </c>
      <c r="AH487">
        <v>5.7000000000000002E-3</v>
      </c>
      <c r="AI487">
        <v>183901</v>
      </c>
      <c r="AJ487" t="s">
        <v>147</v>
      </c>
      <c r="AK487" t="s">
        <v>340</v>
      </c>
    </row>
    <row r="488" spans="1:37" x14ac:dyDescent="0.2">
      <c r="A488" t="s">
        <v>194</v>
      </c>
      <c r="B488" t="s">
        <v>303</v>
      </c>
      <c r="C488" t="s">
        <v>310</v>
      </c>
      <c r="D488" t="s">
        <v>303</v>
      </c>
      <c r="E488" t="s">
        <v>310</v>
      </c>
      <c r="F488">
        <v>-3.7600000000000001E-2</v>
      </c>
      <c r="G488">
        <v>1.2E-2</v>
      </c>
      <c r="H488">
        <v>0.19919999999999999</v>
      </c>
      <c r="I488" t="s">
        <v>71</v>
      </c>
      <c r="J488" t="b">
        <v>0</v>
      </c>
      <c r="K488" t="b">
        <v>0</v>
      </c>
      <c r="L488" t="b">
        <v>0</v>
      </c>
      <c r="M488" t="s">
        <v>107</v>
      </c>
      <c r="N488">
        <v>22</v>
      </c>
      <c r="O488">
        <v>21928916</v>
      </c>
      <c r="P488">
        <v>6.7000000000000002E-3</v>
      </c>
      <c r="Q488">
        <v>110002</v>
      </c>
      <c r="R488">
        <v>8.7096400000000004E-2</v>
      </c>
      <c r="S488" t="s">
        <v>312</v>
      </c>
      <c r="T488" t="s">
        <v>106</v>
      </c>
      <c r="U488" t="s">
        <v>346</v>
      </c>
      <c r="V488" t="b">
        <v>1</v>
      </c>
      <c r="W488" t="s">
        <v>307</v>
      </c>
      <c r="X488" t="s">
        <v>71</v>
      </c>
      <c r="Y488" t="s">
        <v>71</v>
      </c>
      <c r="Z488" t="s">
        <v>71</v>
      </c>
      <c r="AA488" t="s">
        <v>71</v>
      </c>
      <c r="AB488" t="s">
        <v>71</v>
      </c>
      <c r="AC488" t="s">
        <v>71</v>
      </c>
      <c r="AD488" t="s">
        <v>71</v>
      </c>
      <c r="AE488">
        <v>21928916</v>
      </c>
      <c r="AF488">
        <v>22</v>
      </c>
      <c r="AG488" s="12">
        <v>9.2384699999999998E-18</v>
      </c>
      <c r="AH488">
        <v>4.1999999999999997E-3</v>
      </c>
      <c r="AI488">
        <v>178216</v>
      </c>
      <c r="AJ488" t="s">
        <v>147</v>
      </c>
      <c r="AK488" t="s">
        <v>340</v>
      </c>
    </row>
    <row r="489" spans="1:37" x14ac:dyDescent="0.2">
      <c r="A489" t="s">
        <v>195</v>
      </c>
      <c r="B489" t="s">
        <v>310</v>
      </c>
      <c r="C489" t="s">
        <v>311</v>
      </c>
      <c r="D489" t="s">
        <v>310</v>
      </c>
      <c r="E489" t="s">
        <v>311</v>
      </c>
      <c r="F489">
        <v>2.1700000000000001E-2</v>
      </c>
      <c r="G489">
        <v>-8.5000000000000006E-3</v>
      </c>
      <c r="H489">
        <v>0.67549999999999999</v>
      </c>
      <c r="I489" t="s">
        <v>71</v>
      </c>
      <c r="J489" t="b">
        <v>0</v>
      </c>
      <c r="K489" t="b">
        <v>0</v>
      </c>
      <c r="L489" t="b">
        <v>0</v>
      </c>
      <c r="M489" t="s">
        <v>107</v>
      </c>
      <c r="N489">
        <v>8</v>
      </c>
      <c r="O489">
        <v>19748921</v>
      </c>
      <c r="P489">
        <v>5.8999999999999999E-3</v>
      </c>
      <c r="Q489">
        <v>108406</v>
      </c>
      <c r="R489">
        <v>0.17393700000000001</v>
      </c>
      <c r="S489" t="s">
        <v>312</v>
      </c>
      <c r="T489" t="s">
        <v>106</v>
      </c>
      <c r="U489" t="s">
        <v>346</v>
      </c>
      <c r="V489" t="b">
        <v>1</v>
      </c>
      <c r="W489" t="s">
        <v>307</v>
      </c>
      <c r="X489" t="s">
        <v>71</v>
      </c>
      <c r="Y489" t="s">
        <v>71</v>
      </c>
      <c r="Z489" t="s">
        <v>71</v>
      </c>
      <c r="AA489" t="s">
        <v>71</v>
      </c>
      <c r="AB489" t="s">
        <v>71</v>
      </c>
      <c r="AC489" t="s">
        <v>71</v>
      </c>
      <c r="AD489" t="s">
        <v>71</v>
      </c>
      <c r="AE489">
        <v>19748921</v>
      </c>
      <c r="AF489">
        <v>8</v>
      </c>
      <c r="AG489" s="12">
        <v>7.9639800000000005E-10</v>
      </c>
      <c r="AH489">
        <v>3.7000000000000002E-3</v>
      </c>
      <c r="AI489">
        <v>187031</v>
      </c>
      <c r="AJ489" t="s">
        <v>147</v>
      </c>
      <c r="AK489" t="s">
        <v>340</v>
      </c>
    </row>
    <row r="490" spans="1:37" x14ac:dyDescent="0.2">
      <c r="A490" t="s">
        <v>196</v>
      </c>
      <c r="B490" t="s">
        <v>304</v>
      </c>
      <c r="C490" t="s">
        <v>303</v>
      </c>
      <c r="D490" t="s">
        <v>304</v>
      </c>
      <c r="E490" t="s">
        <v>303</v>
      </c>
      <c r="F490">
        <v>3.3599999999999998E-2</v>
      </c>
      <c r="G490">
        <v>-1.4E-2</v>
      </c>
      <c r="H490">
        <v>0.67549999999999999</v>
      </c>
      <c r="I490" t="s">
        <v>71</v>
      </c>
      <c r="J490" t="b">
        <v>0</v>
      </c>
      <c r="K490" t="b">
        <v>0</v>
      </c>
      <c r="L490" t="b">
        <v>0</v>
      </c>
      <c r="M490" t="s">
        <v>107</v>
      </c>
      <c r="N490">
        <v>17</v>
      </c>
      <c r="O490">
        <v>37814080</v>
      </c>
      <c r="P490">
        <v>5.5999999999999999E-3</v>
      </c>
      <c r="Q490">
        <v>110212</v>
      </c>
      <c r="R490">
        <v>1.79916E-2</v>
      </c>
      <c r="S490" t="s">
        <v>312</v>
      </c>
      <c r="T490" t="s">
        <v>106</v>
      </c>
      <c r="U490" t="s">
        <v>346</v>
      </c>
      <c r="V490" t="b">
        <v>1</v>
      </c>
      <c r="W490" t="s">
        <v>307</v>
      </c>
      <c r="X490" t="s">
        <v>71</v>
      </c>
      <c r="Y490" t="s">
        <v>71</v>
      </c>
      <c r="Z490" t="s">
        <v>71</v>
      </c>
      <c r="AA490" t="s">
        <v>71</v>
      </c>
      <c r="AB490" t="s">
        <v>71</v>
      </c>
      <c r="AC490" t="s">
        <v>71</v>
      </c>
      <c r="AD490" t="s">
        <v>71</v>
      </c>
      <c r="AE490">
        <v>37814080</v>
      </c>
      <c r="AF490">
        <v>17</v>
      </c>
      <c r="AG490" s="12">
        <v>1.20393E-19</v>
      </c>
      <c r="AH490">
        <v>3.5999999999999999E-3</v>
      </c>
      <c r="AI490">
        <v>185471</v>
      </c>
      <c r="AJ490" t="s">
        <v>147</v>
      </c>
      <c r="AK490" t="s">
        <v>340</v>
      </c>
    </row>
    <row r="491" spans="1:37" x14ac:dyDescent="0.2">
      <c r="A491" t="s">
        <v>184</v>
      </c>
      <c r="B491" t="s">
        <v>310</v>
      </c>
      <c r="C491" t="s">
        <v>311</v>
      </c>
      <c r="D491" t="s">
        <v>310</v>
      </c>
      <c r="E491" t="s">
        <v>311</v>
      </c>
      <c r="F491">
        <v>-6.9800000000000001E-2</v>
      </c>
      <c r="G491" s="12">
        <v>4.0000000000000002E-4</v>
      </c>
      <c r="H491">
        <v>0.2427</v>
      </c>
      <c r="I491" t="s">
        <v>71</v>
      </c>
      <c r="J491" t="b">
        <v>0</v>
      </c>
      <c r="K491" t="b">
        <v>0</v>
      </c>
      <c r="L491" t="b">
        <v>0</v>
      </c>
      <c r="M491" t="s">
        <v>107</v>
      </c>
      <c r="N491">
        <v>9</v>
      </c>
      <c r="O491">
        <v>107664301</v>
      </c>
      <c r="P491">
        <v>6.6E-3</v>
      </c>
      <c r="Q491">
        <v>109005</v>
      </c>
      <c r="R491">
        <v>0.95176700000000003</v>
      </c>
      <c r="S491" t="s">
        <v>312</v>
      </c>
      <c r="T491" t="s">
        <v>106</v>
      </c>
      <c r="U491" t="s">
        <v>346</v>
      </c>
      <c r="V491" t="b">
        <v>1</v>
      </c>
      <c r="W491" t="s">
        <v>307</v>
      </c>
      <c r="X491" t="s">
        <v>71</v>
      </c>
      <c r="Y491" t="s">
        <v>71</v>
      </c>
      <c r="Z491" t="s">
        <v>71</v>
      </c>
      <c r="AA491" t="s">
        <v>71</v>
      </c>
      <c r="AB491" t="s">
        <v>71</v>
      </c>
      <c r="AC491" t="s">
        <v>71</v>
      </c>
      <c r="AD491" t="s">
        <v>71</v>
      </c>
      <c r="AE491">
        <v>107664301</v>
      </c>
      <c r="AF491">
        <v>9</v>
      </c>
      <c r="AG491" s="12">
        <v>1.4958900000000001E-65</v>
      </c>
      <c r="AH491">
        <v>4.1000000000000003E-3</v>
      </c>
      <c r="AI491">
        <v>186365</v>
      </c>
      <c r="AJ491" t="s">
        <v>147</v>
      </c>
      <c r="AK491" t="s">
        <v>340</v>
      </c>
    </row>
    <row r="492" spans="1:37" x14ac:dyDescent="0.2">
      <c r="A492" t="s">
        <v>198</v>
      </c>
      <c r="B492" t="s">
        <v>310</v>
      </c>
      <c r="C492" t="s">
        <v>311</v>
      </c>
      <c r="D492" t="s">
        <v>310</v>
      </c>
      <c r="E492" t="s">
        <v>311</v>
      </c>
      <c r="F492">
        <v>-0.02</v>
      </c>
      <c r="G492" s="12">
        <v>8.9999999999999998E-4</v>
      </c>
      <c r="H492">
        <v>0.4723</v>
      </c>
      <c r="I492" t="s">
        <v>71</v>
      </c>
      <c r="J492" t="b">
        <v>0</v>
      </c>
      <c r="K492" t="b">
        <v>0</v>
      </c>
      <c r="L492" t="b">
        <v>0</v>
      </c>
      <c r="M492" t="s">
        <v>107</v>
      </c>
      <c r="N492">
        <v>6</v>
      </c>
      <c r="O492">
        <v>127436064</v>
      </c>
      <c r="P492">
        <v>5.4999999999999997E-3</v>
      </c>
      <c r="Q492">
        <v>105332</v>
      </c>
      <c r="R492">
        <v>0.88372799999999996</v>
      </c>
      <c r="S492" t="s">
        <v>312</v>
      </c>
      <c r="T492" t="s">
        <v>106</v>
      </c>
      <c r="U492" t="s">
        <v>346</v>
      </c>
      <c r="V492" t="b">
        <v>1</v>
      </c>
      <c r="W492" t="s">
        <v>307</v>
      </c>
      <c r="X492" t="s">
        <v>71</v>
      </c>
      <c r="Y492" t="s">
        <v>71</v>
      </c>
      <c r="Z492" t="s">
        <v>71</v>
      </c>
      <c r="AA492" t="s">
        <v>71</v>
      </c>
      <c r="AB492" t="s">
        <v>71</v>
      </c>
      <c r="AC492" t="s">
        <v>71</v>
      </c>
      <c r="AD492" t="s">
        <v>71</v>
      </c>
      <c r="AE492">
        <v>127436064</v>
      </c>
      <c r="AF492">
        <v>6</v>
      </c>
      <c r="AG492" s="12">
        <v>3.0549900000000002E-10</v>
      </c>
      <c r="AH492">
        <v>3.3999999999999998E-3</v>
      </c>
      <c r="AI492">
        <v>187111</v>
      </c>
      <c r="AJ492" t="s">
        <v>147</v>
      </c>
      <c r="AK492" t="s">
        <v>340</v>
      </c>
    </row>
    <row r="493" spans="1:37" x14ac:dyDescent="0.2">
      <c r="A493" t="s">
        <v>199</v>
      </c>
      <c r="B493" t="s">
        <v>310</v>
      </c>
      <c r="C493" t="s">
        <v>311</v>
      </c>
      <c r="D493" t="s">
        <v>310</v>
      </c>
      <c r="E493" t="s">
        <v>311</v>
      </c>
      <c r="F493">
        <v>2.5399999999999999E-2</v>
      </c>
      <c r="G493">
        <v>-8.0999999999999996E-3</v>
      </c>
      <c r="H493">
        <v>0.50529999999999997</v>
      </c>
      <c r="I493" t="s">
        <v>71</v>
      </c>
      <c r="J493" t="b">
        <v>0</v>
      </c>
      <c r="K493" t="b">
        <v>0</v>
      </c>
      <c r="L493" t="b">
        <v>0</v>
      </c>
      <c r="M493" t="s">
        <v>107</v>
      </c>
      <c r="N493">
        <v>3</v>
      </c>
      <c r="O493">
        <v>50129399</v>
      </c>
      <c r="P493">
        <v>5.3E-3</v>
      </c>
      <c r="Q493">
        <v>110137</v>
      </c>
      <c r="R493">
        <v>0.154534</v>
      </c>
      <c r="S493" t="s">
        <v>312</v>
      </c>
      <c r="T493" t="s">
        <v>106</v>
      </c>
      <c r="U493" t="s">
        <v>346</v>
      </c>
      <c r="V493" t="b">
        <v>1</v>
      </c>
      <c r="W493" t="s">
        <v>307</v>
      </c>
      <c r="X493" t="s">
        <v>71</v>
      </c>
      <c r="Y493" t="s">
        <v>71</v>
      </c>
      <c r="Z493" t="s">
        <v>71</v>
      </c>
      <c r="AA493" t="s">
        <v>71</v>
      </c>
      <c r="AB493" t="s">
        <v>71</v>
      </c>
      <c r="AC493" t="s">
        <v>71</v>
      </c>
      <c r="AD493" t="s">
        <v>71</v>
      </c>
      <c r="AE493">
        <v>50129399</v>
      </c>
      <c r="AF493">
        <v>3</v>
      </c>
      <c r="AG493" s="12">
        <v>8.9166099999999995E-12</v>
      </c>
      <c r="AH493">
        <v>3.5999999999999999E-3</v>
      </c>
      <c r="AI493">
        <v>169708</v>
      </c>
      <c r="AJ493" t="s">
        <v>147</v>
      </c>
      <c r="AK493" t="s">
        <v>340</v>
      </c>
    </row>
    <row r="494" spans="1:37" x14ac:dyDescent="0.2">
      <c r="A494" t="s">
        <v>200</v>
      </c>
      <c r="B494" t="s">
        <v>303</v>
      </c>
      <c r="C494" t="s">
        <v>304</v>
      </c>
      <c r="D494" t="s">
        <v>303</v>
      </c>
      <c r="E494" t="s">
        <v>304</v>
      </c>
      <c r="F494">
        <v>-2.8299999999999999E-2</v>
      </c>
      <c r="G494">
        <v>9.1999999999999998E-3</v>
      </c>
      <c r="H494">
        <v>0.26650000000000001</v>
      </c>
      <c r="I494" t="s">
        <v>71</v>
      </c>
      <c r="J494" t="b">
        <v>0</v>
      </c>
      <c r="K494" t="b">
        <v>0</v>
      </c>
      <c r="L494" t="b">
        <v>0</v>
      </c>
      <c r="M494" t="s">
        <v>107</v>
      </c>
      <c r="N494">
        <v>6</v>
      </c>
      <c r="O494">
        <v>34563164</v>
      </c>
      <c r="P494">
        <v>6.0000000000000001E-3</v>
      </c>
      <c r="Q494">
        <v>110142</v>
      </c>
      <c r="R494">
        <v>0.146734</v>
      </c>
      <c r="S494" t="s">
        <v>312</v>
      </c>
      <c r="T494" t="s">
        <v>106</v>
      </c>
      <c r="U494" t="s">
        <v>346</v>
      </c>
      <c r="V494" t="b">
        <v>1</v>
      </c>
      <c r="W494" t="s">
        <v>307</v>
      </c>
      <c r="X494" t="s">
        <v>71</v>
      </c>
      <c r="Y494" t="s">
        <v>71</v>
      </c>
      <c r="Z494" t="s">
        <v>71</v>
      </c>
      <c r="AA494" t="s">
        <v>71</v>
      </c>
      <c r="AB494" t="s">
        <v>71</v>
      </c>
      <c r="AC494" t="s">
        <v>71</v>
      </c>
      <c r="AD494" t="s">
        <v>71</v>
      </c>
      <c r="AE494">
        <v>34563164</v>
      </c>
      <c r="AF494">
        <v>6</v>
      </c>
      <c r="AG494" s="12">
        <v>3.8779300000000002E-13</v>
      </c>
      <c r="AH494">
        <v>3.8999999999999998E-3</v>
      </c>
      <c r="AI494">
        <v>181707</v>
      </c>
      <c r="AJ494" t="s">
        <v>147</v>
      </c>
      <c r="AK494" t="s">
        <v>340</v>
      </c>
    </row>
    <row r="495" spans="1:37" x14ac:dyDescent="0.2">
      <c r="A495" t="s">
        <v>201</v>
      </c>
      <c r="B495" t="s">
        <v>311</v>
      </c>
      <c r="C495" t="s">
        <v>310</v>
      </c>
      <c r="D495" t="s">
        <v>311</v>
      </c>
      <c r="E495" t="s">
        <v>310</v>
      </c>
      <c r="F495">
        <v>4.53E-2</v>
      </c>
      <c r="G495">
        <v>-1.2E-2</v>
      </c>
      <c r="H495">
        <v>0.1201</v>
      </c>
      <c r="I495" t="s">
        <v>71</v>
      </c>
      <c r="J495" t="b">
        <v>0</v>
      </c>
      <c r="K495" t="b">
        <v>0</v>
      </c>
      <c r="L495" t="b">
        <v>0</v>
      </c>
      <c r="M495" t="s">
        <v>107</v>
      </c>
      <c r="N495">
        <v>9</v>
      </c>
      <c r="O495">
        <v>107588572</v>
      </c>
      <c r="P495">
        <v>8.0999999999999996E-3</v>
      </c>
      <c r="Q495">
        <v>110007</v>
      </c>
      <c r="R495">
        <v>0.14480499999999999</v>
      </c>
      <c r="S495" t="s">
        <v>312</v>
      </c>
      <c r="T495" t="s">
        <v>106</v>
      </c>
      <c r="U495" t="s">
        <v>346</v>
      </c>
      <c r="V495" t="b">
        <v>1</v>
      </c>
      <c r="W495" t="s">
        <v>307</v>
      </c>
      <c r="X495" t="b">
        <v>1</v>
      </c>
      <c r="Y495" t="s">
        <v>201</v>
      </c>
      <c r="Z495" t="s">
        <v>347</v>
      </c>
      <c r="AA495" t="s">
        <v>311</v>
      </c>
      <c r="AB495" t="s">
        <v>310</v>
      </c>
      <c r="AC495" t="s">
        <v>303</v>
      </c>
      <c r="AD495" t="s">
        <v>304</v>
      </c>
      <c r="AE495">
        <v>107586753</v>
      </c>
      <c r="AF495">
        <v>9</v>
      </c>
      <c r="AG495" s="12">
        <v>7.2580499999999996E-10</v>
      </c>
      <c r="AH495">
        <v>7.1000000000000004E-3</v>
      </c>
      <c r="AI495">
        <v>93528</v>
      </c>
      <c r="AJ495" t="s">
        <v>147</v>
      </c>
      <c r="AK495" t="s">
        <v>340</v>
      </c>
    </row>
    <row r="496" spans="1:37" x14ac:dyDescent="0.2">
      <c r="A496" t="s">
        <v>202</v>
      </c>
      <c r="B496" t="s">
        <v>303</v>
      </c>
      <c r="C496" t="s">
        <v>304</v>
      </c>
      <c r="D496" t="s">
        <v>303</v>
      </c>
      <c r="E496" t="s">
        <v>304</v>
      </c>
      <c r="F496">
        <v>3.32E-2</v>
      </c>
      <c r="G496">
        <v>3.3999999999999998E-3</v>
      </c>
      <c r="H496">
        <v>0.55279999999999996</v>
      </c>
      <c r="I496" t="s">
        <v>71</v>
      </c>
      <c r="J496" t="b">
        <v>0</v>
      </c>
      <c r="K496" t="b">
        <v>0</v>
      </c>
      <c r="L496" t="b">
        <v>0</v>
      </c>
      <c r="M496" t="s">
        <v>107</v>
      </c>
      <c r="N496">
        <v>12</v>
      </c>
      <c r="O496">
        <v>109950144</v>
      </c>
      <c r="P496">
        <v>5.3E-3</v>
      </c>
      <c r="Q496">
        <v>110154</v>
      </c>
      <c r="R496">
        <v>0.54563099999999998</v>
      </c>
      <c r="S496" t="s">
        <v>312</v>
      </c>
      <c r="T496" t="s">
        <v>106</v>
      </c>
      <c r="U496" t="s">
        <v>346</v>
      </c>
      <c r="V496" t="b">
        <v>1</v>
      </c>
      <c r="W496" t="s">
        <v>307</v>
      </c>
      <c r="X496" t="s">
        <v>71</v>
      </c>
      <c r="Y496" t="s">
        <v>71</v>
      </c>
      <c r="Z496" t="s">
        <v>71</v>
      </c>
      <c r="AA496" t="s">
        <v>71</v>
      </c>
      <c r="AB496" t="s">
        <v>71</v>
      </c>
      <c r="AC496" t="s">
        <v>71</v>
      </c>
      <c r="AD496" t="s">
        <v>71</v>
      </c>
      <c r="AE496">
        <v>109950144</v>
      </c>
      <c r="AF496">
        <v>12</v>
      </c>
      <c r="AG496" s="12">
        <v>2.4888599999999999E-20</v>
      </c>
      <c r="AH496">
        <v>3.5000000000000001E-3</v>
      </c>
      <c r="AI496">
        <v>174782</v>
      </c>
      <c r="AJ496" t="s">
        <v>147</v>
      </c>
      <c r="AK496" t="s">
        <v>340</v>
      </c>
    </row>
    <row r="497" spans="1:37" x14ac:dyDescent="0.2">
      <c r="A497" t="s">
        <v>203</v>
      </c>
      <c r="B497" t="s">
        <v>311</v>
      </c>
      <c r="C497" t="s">
        <v>310</v>
      </c>
      <c r="D497" t="s">
        <v>311</v>
      </c>
      <c r="E497" t="s">
        <v>310</v>
      </c>
      <c r="F497">
        <v>-9.8900000000000002E-2</v>
      </c>
      <c r="G497">
        <v>2.8E-3</v>
      </c>
      <c r="H497">
        <v>0.10290000000000001</v>
      </c>
      <c r="I497" t="s">
        <v>71</v>
      </c>
      <c r="J497" t="b">
        <v>0</v>
      </c>
      <c r="K497" t="b">
        <v>0</v>
      </c>
      <c r="L497" t="b">
        <v>0</v>
      </c>
      <c r="M497" t="s">
        <v>107</v>
      </c>
      <c r="N497">
        <v>16</v>
      </c>
      <c r="O497">
        <v>56866196</v>
      </c>
      <c r="P497">
        <v>8.9999999999999993E-3</v>
      </c>
      <c r="Q497">
        <v>110209</v>
      </c>
      <c r="R497">
        <v>0.77181299999999997</v>
      </c>
      <c r="S497" t="s">
        <v>312</v>
      </c>
      <c r="T497" t="s">
        <v>106</v>
      </c>
      <c r="U497" t="s">
        <v>346</v>
      </c>
      <c r="V497" t="b">
        <v>1</v>
      </c>
      <c r="W497" t="s">
        <v>307</v>
      </c>
      <c r="X497" t="s">
        <v>71</v>
      </c>
      <c r="Y497" t="s">
        <v>71</v>
      </c>
      <c r="Z497" t="s">
        <v>71</v>
      </c>
      <c r="AA497" t="s">
        <v>71</v>
      </c>
      <c r="AB497" t="s">
        <v>71</v>
      </c>
      <c r="AC497" t="s">
        <v>71</v>
      </c>
      <c r="AD497" t="s">
        <v>71</v>
      </c>
      <c r="AE497">
        <v>56866196</v>
      </c>
      <c r="AF497">
        <v>16</v>
      </c>
      <c r="AG497" s="12">
        <v>6.78422E-60</v>
      </c>
      <c r="AH497">
        <v>5.7000000000000002E-3</v>
      </c>
      <c r="AI497">
        <v>185537</v>
      </c>
      <c r="AJ497" t="s">
        <v>147</v>
      </c>
      <c r="AK497" t="s">
        <v>340</v>
      </c>
    </row>
    <row r="498" spans="1:37" x14ac:dyDescent="0.2">
      <c r="A498" t="s">
        <v>204</v>
      </c>
      <c r="B498" t="s">
        <v>304</v>
      </c>
      <c r="C498" t="s">
        <v>303</v>
      </c>
      <c r="D498" t="s">
        <v>304</v>
      </c>
      <c r="E498" t="s">
        <v>303</v>
      </c>
      <c r="F498">
        <v>-3.4000000000000002E-2</v>
      </c>
      <c r="G498">
        <v>5.8999999999999999E-3</v>
      </c>
      <c r="H498">
        <v>0.68069999999999997</v>
      </c>
      <c r="I498" t="s">
        <v>71</v>
      </c>
      <c r="J498" t="b">
        <v>0</v>
      </c>
      <c r="K498" t="b">
        <v>0</v>
      </c>
      <c r="L498" t="b">
        <v>0</v>
      </c>
      <c r="M498" t="s">
        <v>107</v>
      </c>
      <c r="N498">
        <v>10</v>
      </c>
      <c r="O498">
        <v>113921354</v>
      </c>
      <c r="P498">
        <v>5.8999999999999999E-3</v>
      </c>
      <c r="Q498">
        <v>109717</v>
      </c>
      <c r="R498">
        <v>0.34410400000000002</v>
      </c>
      <c r="S498" t="s">
        <v>312</v>
      </c>
      <c r="T498" t="s">
        <v>106</v>
      </c>
      <c r="U498" t="s">
        <v>346</v>
      </c>
      <c r="V498" t="b">
        <v>1</v>
      </c>
      <c r="W498" t="s">
        <v>307</v>
      </c>
      <c r="X498" t="s">
        <v>71</v>
      </c>
      <c r="Y498" t="s">
        <v>71</v>
      </c>
      <c r="Z498" t="s">
        <v>71</v>
      </c>
      <c r="AA498" t="s">
        <v>71</v>
      </c>
      <c r="AB498" t="s">
        <v>71</v>
      </c>
      <c r="AC498" t="s">
        <v>71</v>
      </c>
      <c r="AD498" t="s">
        <v>71</v>
      </c>
      <c r="AE498">
        <v>113921354</v>
      </c>
      <c r="AF498">
        <v>10</v>
      </c>
      <c r="AG498" s="12">
        <v>2.02209E-17</v>
      </c>
      <c r="AH498">
        <v>3.8E-3</v>
      </c>
      <c r="AI498">
        <v>184088</v>
      </c>
      <c r="AJ498" t="s">
        <v>147</v>
      </c>
      <c r="AK498" t="s">
        <v>340</v>
      </c>
    </row>
    <row r="499" spans="1:37" x14ac:dyDescent="0.2">
      <c r="A499" t="s">
        <v>205</v>
      </c>
      <c r="B499" t="s">
        <v>304</v>
      </c>
      <c r="C499" t="s">
        <v>303</v>
      </c>
      <c r="D499" t="s">
        <v>304</v>
      </c>
      <c r="E499" t="s">
        <v>303</v>
      </c>
      <c r="F499">
        <v>3.3099999999999997E-2</v>
      </c>
      <c r="G499">
        <v>5.7000000000000002E-3</v>
      </c>
      <c r="H499">
        <v>0.54349999999999998</v>
      </c>
      <c r="I499" t="s">
        <v>71</v>
      </c>
      <c r="J499" t="b">
        <v>0</v>
      </c>
      <c r="K499" t="b">
        <v>0</v>
      </c>
      <c r="L499" t="b">
        <v>0</v>
      </c>
      <c r="M499" t="s">
        <v>107</v>
      </c>
      <c r="N499">
        <v>19</v>
      </c>
      <c r="O499">
        <v>8431581</v>
      </c>
      <c r="P499">
        <v>5.7000000000000002E-3</v>
      </c>
      <c r="Q499">
        <v>103817</v>
      </c>
      <c r="R499">
        <v>0.34759200000000001</v>
      </c>
      <c r="S499" t="s">
        <v>312</v>
      </c>
      <c r="T499" t="s">
        <v>106</v>
      </c>
      <c r="U499" t="s">
        <v>346</v>
      </c>
      <c r="V499" t="b">
        <v>1</v>
      </c>
      <c r="W499" t="s">
        <v>307</v>
      </c>
      <c r="X499" t="s">
        <v>71</v>
      </c>
      <c r="Y499" t="s">
        <v>71</v>
      </c>
      <c r="Z499" t="s">
        <v>71</v>
      </c>
      <c r="AA499" t="s">
        <v>71</v>
      </c>
      <c r="AB499" t="s">
        <v>71</v>
      </c>
      <c r="AC499" t="s">
        <v>71</v>
      </c>
      <c r="AD499" t="s">
        <v>71</v>
      </c>
      <c r="AE499">
        <v>8431581</v>
      </c>
      <c r="AF499">
        <v>19</v>
      </c>
      <c r="AG499" s="12">
        <v>3.1849299999999999E-18</v>
      </c>
      <c r="AH499">
        <v>3.5000000000000001E-3</v>
      </c>
      <c r="AI499">
        <v>185450</v>
      </c>
      <c r="AJ499" t="s">
        <v>147</v>
      </c>
      <c r="AK499" t="s">
        <v>340</v>
      </c>
    </row>
    <row r="500" spans="1:37" x14ac:dyDescent="0.2">
      <c r="A500" t="s">
        <v>206</v>
      </c>
      <c r="B500" t="s">
        <v>303</v>
      </c>
      <c r="C500" t="s">
        <v>310</v>
      </c>
      <c r="D500" t="s">
        <v>303</v>
      </c>
      <c r="E500" t="s">
        <v>310</v>
      </c>
      <c r="F500">
        <v>3.1199999999999999E-2</v>
      </c>
      <c r="G500" s="12">
        <v>5.9999999999999995E-4</v>
      </c>
      <c r="H500">
        <v>0.58709999999999996</v>
      </c>
      <c r="I500" t="s">
        <v>71</v>
      </c>
      <c r="J500" t="b">
        <v>0</v>
      </c>
      <c r="K500" t="b">
        <v>0</v>
      </c>
      <c r="L500" t="b">
        <v>0</v>
      </c>
      <c r="M500" t="s">
        <v>107</v>
      </c>
      <c r="N500">
        <v>8</v>
      </c>
      <c r="O500">
        <v>116599199</v>
      </c>
      <c r="P500">
        <v>5.4000000000000003E-3</v>
      </c>
      <c r="Q500">
        <v>109828</v>
      </c>
      <c r="R500">
        <v>0.91193599999999997</v>
      </c>
      <c r="S500" t="s">
        <v>312</v>
      </c>
      <c r="T500" t="s">
        <v>106</v>
      </c>
      <c r="U500" t="s">
        <v>346</v>
      </c>
      <c r="V500" t="b">
        <v>1</v>
      </c>
      <c r="W500" t="s">
        <v>307</v>
      </c>
      <c r="X500" t="s">
        <v>71</v>
      </c>
      <c r="Y500" t="s">
        <v>71</v>
      </c>
      <c r="Z500" t="s">
        <v>71</v>
      </c>
      <c r="AA500" t="s">
        <v>71</v>
      </c>
      <c r="AB500" t="s">
        <v>71</v>
      </c>
      <c r="AC500" t="s">
        <v>71</v>
      </c>
      <c r="AD500" t="s">
        <v>71</v>
      </c>
      <c r="AE500">
        <v>116599199</v>
      </c>
      <c r="AF500">
        <v>8</v>
      </c>
      <c r="AG500" s="12">
        <v>4.27071E-17</v>
      </c>
      <c r="AH500">
        <v>3.5000000000000001E-3</v>
      </c>
      <c r="AI500">
        <v>180102</v>
      </c>
      <c r="AJ500" t="s">
        <v>147</v>
      </c>
      <c r="AK500" t="s">
        <v>340</v>
      </c>
    </row>
    <row r="501" spans="1:37" x14ac:dyDescent="0.2">
      <c r="A501" t="s">
        <v>207</v>
      </c>
      <c r="B501" t="s">
        <v>303</v>
      </c>
      <c r="C501" t="s">
        <v>304</v>
      </c>
      <c r="D501" t="s">
        <v>303</v>
      </c>
      <c r="E501" t="s">
        <v>304</v>
      </c>
      <c r="F501">
        <v>3.5099999999999999E-2</v>
      </c>
      <c r="G501">
        <v>-1.9E-3</v>
      </c>
      <c r="H501">
        <v>0.14510000000000001</v>
      </c>
      <c r="I501" t="s">
        <v>71</v>
      </c>
      <c r="J501" t="b">
        <v>0</v>
      </c>
      <c r="K501" t="b">
        <v>0</v>
      </c>
      <c r="L501" t="b">
        <v>0</v>
      </c>
      <c r="M501" t="s">
        <v>107</v>
      </c>
      <c r="N501">
        <v>12</v>
      </c>
      <c r="O501">
        <v>123171218</v>
      </c>
      <c r="P501">
        <v>7.3000000000000001E-3</v>
      </c>
      <c r="Q501">
        <v>105938</v>
      </c>
      <c r="R501">
        <v>0.810558</v>
      </c>
      <c r="S501" t="s">
        <v>312</v>
      </c>
      <c r="T501" t="s">
        <v>106</v>
      </c>
      <c r="U501" t="s">
        <v>346</v>
      </c>
      <c r="V501" t="b">
        <v>1</v>
      </c>
      <c r="W501" t="s">
        <v>307</v>
      </c>
      <c r="X501" t="s">
        <v>71</v>
      </c>
      <c r="Y501" t="s">
        <v>71</v>
      </c>
      <c r="Z501" t="s">
        <v>71</v>
      </c>
      <c r="AA501" t="s">
        <v>71</v>
      </c>
      <c r="AB501" t="s">
        <v>71</v>
      </c>
      <c r="AC501" t="s">
        <v>71</v>
      </c>
      <c r="AD501" t="s">
        <v>71</v>
      </c>
      <c r="AE501">
        <v>123171218</v>
      </c>
      <c r="AF501">
        <v>12</v>
      </c>
      <c r="AG501" s="12">
        <v>3.3082600000000002E-14</v>
      </c>
      <c r="AH501">
        <v>4.4000000000000003E-3</v>
      </c>
      <c r="AI501">
        <v>186355</v>
      </c>
      <c r="AJ501" t="s">
        <v>147</v>
      </c>
      <c r="AK501" t="s">
        <v>340</v>
      </c>
    </row>
    <row r="502" spans="1:37" x14ac:dyDescent="0.2">
      <c r="A502" t="s">
        <v>208</v>
      </c>
      <c r="B502" t="s">
        <v>303</v>
      </c>
      <c r="C502" t="s">
        <v>304</v>
      </c>
      <c r="D502" t="s">
        <v>303</v>
      </c>
      <c r="E502" t="s">
        <v>304</v>
      </c>
      <c r="F502">
        <v>-1.9199999999999998E-2</v>
      </c>
      <c r="G502">
        <v>1.8E-3</v>
      </c>
      <c r="H502">
        <v>0.5726</v>
      </c>
      <c r="I502" t="s">
        <v>71</v>
      </c>
      <c r="J502" t="b">
        <v>0</v>
      </c>
      <c r="K502" t="b">
        <v>0</v>
      </c>
      <c r="L502" t="b">
        <v>0</v>
      </c>
      <c r="M502" t="s">
        <v>107</v>
      </c>
      <c r="N502">
        <v>4</v>
      </c>
      <c r="O502">
        <v>100014805</v>
      </c>
      <c r="P502">
        <v>5.4000000000000003E-3</v>
      </c>
      <c r="Q502">
        <v>110126</v>
      </c>
      <c r="R502">
        <v>0.74899199999999999</v>
      </c>
      <c r="S502" t="s">
        <v>312</v>
      </c>
      <c r="T502" t="s">
        <v>106</v>
      </c>
      <c r="U502" t="s">
        <v>346</v>
      </c>
      <c r="V502" t="b">
        <v>1</v>
      </c>
      <c r="W502" t="s">
        <v>307</v>
      </c>
      <c r="X502" t="s">
        <v>71</v>
      </c>
      <c r="Y502" t="s">
        <v>71</v>
      </c>
      <c r="Z502" t="s">
        <v>71</v>
      </c>
      <c r="AA502" t="s">
        <v>71</v>
      </c>
      <c r="AB502" t="s">
        <v>71</v>
      </c>
      <c r="AC502" t="s">
        <v>71</v>
      </c>
      <c r="AD502" t="s">
        <v>71</v>
      </c>
      <c r="AE502">
        <v>100014805</v>
      </c>
      <c r="AF502">
        <v>4</v>
      </c>
      <c r="AG502" s="12">
        <v>4.9639800000000002E-8</v>
      </c>
      <c r="AH502">
        <v>3.3999999999999998E-3</v>
      </c>
      <c r="AI502">
        <v>187102</v>
      </c>
      <c r="AJ502" t="s">
        <v>147</v>
      </c>
      <c r="AK502" t="s">
        <v>340</v>
      </c>
    </row>
    <row r="503" spans="1:37" x14ac:dyDescent="0.2">
      <c r="A503" t="s">
        <v>209</v>
      </c>
      <c r="B503" t="s">
        <v>303</v>
      </c>
      <c r="C503" t="s">
        <v>304</v>
      </c>
      <c r="D503" t="s">
        <v>303</v>
      </c>
      <c r="E503" t="s">
        <v>304</v>
      </c>
      <c r="F503">
        <v>3.0300000000000001E-2</v>
      </c>
      <c r="G503">
        <v>-6.4999999999999997E-3</v>
      </c>
      <c r="H503">
        <v>0.74539999999999995</v>
      </c>
      <c r="I503" t="s">
        <v>71</v>
      </c>
      <c r="J503" t="b">
        <v>0</v>
      </c>
      <c r="K503" t="b">
        <v>0</v>
      </c>
      <c r="L503" t="b">
        <v>0</v>
      </c>
      <c r="M503" t="s">
        <v>107</v>
      </c>
      <c r="N503">
        <v>1</v>
      </c>
      <c r="O503">
        <v>220970028</v>
      </c>
      <c r="P503">
        <v>6.0000000000000001E-3</v>
      </c>
      <c r="Q503">
        <v>108363</v>
      </c>
      <c r="R503">
        <v>0.307257</v>
      </c>
      <c r="S503" t="s">
        <v>312</v>
      </c>
      <c r="T503" t="s">
        <v>106</v>
      </c>
      <c r="U503" t="s">
        <v>346</v>
      </c>
      <c r="V503" t="b">
        <v>1</v>
      </c>
      <c r="W503" t="s">
        <v>307</v>
      </c>
      <c r="X503" t="s">
        <v>71</v>
      </c>
      <c r="Y503" t="s">
        <v>71</v>
      </c>
      <c r="Z503" t="s">
        <v>71</v>
      </c>
      <c r="AA503" t="s">
        <v>71</v>
      </c>
      <c r="AB503" t="s">
        <v>71</v>
      </c>
      <c r="AC503" t="s">
        <v>71</v>
      </c>
      <c r="AD503" t="s">
        <v>71</v>
      </c>
      <c r="AE503">
        <v>220970028</v>
      </c>
      <c r="AF503">
        <v>1</v>
      </c>
      <c r="AG503" s="12">
        <v>7.7803699999999997E-14</v>
      </c>
      <c r="AH503">
        <v>3.8999999999999998E-3</v>
      </c>
      <c r="AI503">
        <v>179439</v>
      </c>
      <c r="AJ503" t="s">
        <v>147</v>
      </c>
      <c r="AK503" t="s">
        <v>340</v>
      </c>
    </row>
    <row r="504" spans="1:37" x14ac:dyDescent="0.2">
      <c r="A504" t="s">
        <v>197</v>
      </c>
      <c r="B504" t="s">
        <v>311</v>
      </c>
      <c r="C504" t="s">
        <v>310</v>
      </c>
      <c r="D504" t="s">
        <v>311</v>
      </c>
      <c r="E504" t="s">
        <v>310</v>
      </c>
      <c r="F504">
        <v>3.5099999999999999E-2</v>
      </c>
      <c r="G504">
        <v>2.3999999999999998E-3</v>
      </c>
      <c r="H504">
        <v>0.70450000000000002</v>
      </c>
      <c r="I504" t="s">
        <v>71</v>
      </c>
      <c r="J504" t="b">
        <v>0</v>
      </c>
      <c r="K504" t="b">
        <v>0</v>
      </c>
      <c r="L504" t="b">
        <v>0</v>
      </c>
      <c r="M504" t="s">
        <v>107</v>
      </c>
      <c r="N504">
        <v>16</v>
      </c>
      <c r="O504">
        <v>81534790</v>
      </c>
      <c r="P504">
        <v>6.0000000000000001E-3</v>
      </c>
      <c r="Q504">
        <v>110217</v>
      </c>
      <c r="R504">
        <v>0.70508099999999996</v>
      </c>
      <c r="S504" t="s">
        <v>312</v>
      </c>
      <c r="T504" t="s">
        <v>106</v>
      </c>
      <c r="U504" t="s">
        <v>346</v>
      </c>
      <c r="V504" t="b">
        <v>1</v>
      </c>
      <c r="W504" t="s">
        <v>307</v>
      </c>
      <c r="X504" t="s">
        <v>71</v>
      </c>
      <c r="Y504" t="s">
        <v>71</v>
      </c>
      <c r="Z504" t="s">
        <v>71</v>
      </c>
      <c r="AA504" t="s">
        <v>71</v>
      </c>
      <c r="AB504" t="s">
        <v>71</v>
      </c>
      <c r="AC504" t="s">
        <v>71</v>
      </c>
      <c r="AD504" t="s">
        <v>71</v>
      </c>
      <c r="AE504">
        <v>81534790</v>
      </c>
      <c r="AF504">
        <v>16</v>
      </c>
      <c r="AG504" s="12">
        <v>1.3209900000000001E-19</v>
      </c>
      <c r="AH504">
        <v>3.7000000000000002E-3</v>
      </c>
      <c r="AI504">
        <v>185553</v>
      </c>
      <c r="AJ504" t="s">
        <v>147</v>
      </c>
      <c r="AK504" t="s">
        <v>340</v>
      </c>
    </row>
    <row r="505" spans="1:37" x14ac:dyDescent="0.2">
      <c r="A505" t="s">
        <v>211</v>
      </c>
      <c r="B505" t="s">
        <v>304</v>
      </c>
      <c r="C505" t="s">
        <v>303</v>
      </c>
      <c r="D505" t="s">
        <v>304</v>
      </c>
      <c r="E505" t="s">
        <v>303</v>
      </c>
      <c r="F505">
        <v>-2.5100000000000001E-2</v>
      </c>
      <c r="G505">
        <v>-5.4000000000000003E-3</v>
      </c>
      <c r="H505">
        <v>0.48809999999999998</v>
      </c>
      <c r="I505" t="s">
        <v>71</v>
      </c>
      <c r="J505" t="b">
        <v>0</v>
      </c>
      <c r="K505" t="b">
        <v>0</v>
      </c>
      <c r="L505" t="b">
        <v>0</v>
      </c>
      <c r="M505" t="s">
        <v>107</v>
      </c>
      <c r="N505">
        <v>4</v>
      </c>
      <c r="O505">
        <v>89741269</v>
      </c>
      <c r="P505">
        <v>5.5999999999999999E-3</v>
      </c>
      <c r="Q505">
        <v>102844</v>
      </c>
      <c r="R505">
        <v>0.36002899999999999</v>
      </c>
      <c r="S505" t="s">
        <v>312</v>
      </c>
      <c r="T505" t="s">
        <v>106</v>
      </c>
      <c r="U505" t="s">
        <v>346</v>
      </c>
      <c r="V505" t="b">
        <v>1</v>
      </c>
      <c r="W505" t="s">
        <v>307</v>
      </c>
      <c r="X505" t="s">
        <v>71</v>
      </c>
      <c r="Y505" t="s">
        <v>71</v>
      </c>
      <c r="Z505" t="s">
        <v>71</v>
      </c>
      <c r="AA505" t="s">
        <v>71</v>
      </c>
      <c r="AB505" t="s">
        <v>71</v>
      </c>
      <c r="AC505" t="s">
        <v>71</v>
      </c>
      <c r="AD505" t="s">
        <v>71</v>
      </c>
      <c r="AE505">
        <v>89741269</v>
      </c>
      <c r="AF505">
        <v>4</v>
      </c>
      <c r="AG505" s="12">
        <v>4.0578900000000002E-12</v>
      </c>
      <c r="AH505">
        <v>3.3999999999999998E-3</v>
      </c>
      <c r="AI505">
        <v>187115</v>
      </c>
      <c r="AJ505" t="s">
        <v>147</v>
      </c>
      <c r="AK505" t="s">
        <v>340</v>
      </c>
    </row>
    <row r="506" spans="1:37" x14ac:dyDescent="0.2">
      <c r="A506" t="s">
        <v>212</v>
      </c>
      <c r="B506" t="s">
        <v>310</v>
      </c>
      <c r="C506" t="s">
        <v>303</v>
      </c>
      <c r="D506" t="s">
        <v>310</v>
      </c>
      <c r="E506" t="s">
        <v>303</v>
      </c>
      <c r="F506">
        <v>-2.63E-2</v>
      </c>
      <c r="G506">
        <v>1.2999999999999999E-2</v>
      </c>
      <c r="H506">
        <v>0.38390000000000002</v>
      </c>
      <c r="I506" t="s">
        <v>71</v>
      </c>
      <c r="J506" t="b">
        <v>0</v>
      </c>
      <c r="K506" t="b">
        <v>0</v>
      </c>
      <c r="L506" t="b">
        <v>0</v>
      </c>
      <c r="M506" t="s">
        <v>107</v>
      </c>
      <c r="N506">
        <v>7</v>
      </c>
      <c r="O506">
        <v>17919258</v>
      </c>
      <c r="P506">
        <v>5.4000000000000003E-3</v>
      </c>
      <c r="Q506">
        <v>109867</v>
      </c>
      <c r="R506">
        <v>1.9590300000000001E-2</v>
      </c>
      <c r="S506" t="s">
        <v>312</v>
      </c>
      <c r="T506" t="s">
        <v>106</v>
      </c>
      <c r="U506" t="s">
        <v>346</v>
      </c>
      <c r="V506" t="b">
        <v>1</v>
      </c>
      <c r="W506" t="s">
        <v>307</v>
      </c>
      <c r="X506" t="s">
        <v>71</v>
      </c>
      <c r="Y506" t="s">
        <v>71</v>
      </c>
      <c r="Z506" t="s">
        <v>71</v>
      </c>
      <c r="AA506" t="s">
        <v>71</v>
      </c>
      <c r="AB506" t="s">
        <v>71</v>
      </c>
      <c r="AC506" t="s">
        <v>71</v>
      </c>
      <c r="AD506" t="s">
        <v>71</v>
      </c>
      <c r="AE506">
        <v>17919258</v>
      </c>
      <c r="AF506">
        <v>7</v>
      </c>
      <c r="AG506" s="12">
        <v>9.3648300000000002E-12</v>
      </c>
      <c r="AH506">
        <v>3.7000000000000002E-3</v>
      </c>
      <c r="AI506">
        <v>165161</v>
      </c>
      <c r="AJ506" t="s">
        <v>147</v>
      </c>
      <c r="AK506" t="s">
        <v>340</v>
      </c>
    </row>
    <row r="507" spans="1:37" x14ac:dyDescent="0.2">
      <c r="A507" t="s">
        <v>213</v>
      </c>
      <c r="B507" t="s">
        <v>303</v>
      </c>
      <c r="C507" t="s">
        <v>310</v>
      </c>
      <c r="D507" t="s">
        <v>303</v>
      </c>
      <c r="E507" t="s">
        <v>310</v>
      </c>
      <c r="F507">
        <v>-2.8299999999999999E-2</v>
      </c>
      <c r="G507">
        <v>1.2999999999999999E-2</v>
      </c>
      <c r="H507">
        <v>0.29949999999999999</v>
      </c>
      <c r="I507" t="s">
        <v>71</v>
      </c>
      <c r="J507" t="b">
        <v>0</v>
      </c>
      <c r="K507" t="b">
        <v>0</v>
      </c>
      <c r="L507" t="b">
        <v>0</v>
      </c>
      <c r="M507" t="s">
        <v>107</v>
      </c>
      <c r="N507">
        <v>17</v>
      </c>
      <c r="O507">
        <v>66882466</v>
      </c>
      <c r="P507">
        <v>5.7999999999999996E-3</v>
      </c>
      <c r="Q507">
        <v>109684</v>
      </c>
      <c r="R507">
        <v>2.8299600000000001E-2</v>
      </c>
      <c r="S507" t="s">
        <v>312</v>
      </c>
      <c r="T507" t="s">
        <v>106</v>
      </c>
      <c r="U507" t="s">
        <v>346</v>
      </c>
      <c r="V507" t="b">
        <v>1</v>
      </c>
      <c r="W507" t="s">
        <v>307</v>
      </c>
      <c r="X507" t="s">
        <v>71</v>
      </c>
      <c r="Y507" t="s">
        <v>71</v>
      </c>
      <c r="Z507" t="s">
        <v>71</v>
      </c>
      <c r="AA507" t="s">
        <v>71</v>
      </c>
      <c r="AB507" t="s">
        <v>71</v>
      </c>
      <c r="AC507" t="s">
        <v>71</v>
      </c>
      <c r="AD507" t="s">
        <v>71</v>
      </c>
      <c r="AE507">
        <v>66882466</v>
      </c>
      <c r="AF507">
        <v>17</v>
      </c>
      <c r="AG507" s="12">
        <v>5.7424899999999998E-14</v>
      </c>
      <c r="AH507">
        <v>3.5999999999999999E-3</v>
      </c>
      <c r="AI507">
        <v>184431</v>
      </c>
      <c r="AJ507" t="s">
        <v>147</v>
      </c>
      <c r="AK507" t="s">
        <v>340</v>
      </c>
    </row>
    <row r="508" spans="1:37" x14ac:dyDescent="0.2">
      <c r="A508" t="s">
        <v>214</v>
      </c>
      <c r="B508" t="s">
        <v>304</v>
      </c>
      <c r="C508" t="s">
        <v>303</v>
      </c>
      <c r="D508" t="s">
        <v>304</v>
      </c>
      <c r="E508" t="s">
        <v>303</v>
      </c>
      <c r="F508">
        <v>8.1799999999999998E-2</v>
      </c>
      <c r="G508">
        <v>8.8000000000000005E-3</v>
      </c>
      <c r="H508">
        <v>0.92479999999999996</v>
      </c>
      <c r="I508" t="s">
        <v>71</v>
      </c>
      <c r="J508" t="b">
        <v>0</v>
      </c>
      <c r="K508" t="b">
        <v>0</v>
      </c>
      <c r="L508" t="b">
        <v>0</v>
      </c>
      <c r="M508" t="s">
        <v>107</v>
      </c>
      <c r="N508">
        <v>8</v>
      </c>
      <c r="O508">
        <v>9184231</v>
      </c>
      <c r="P508">
        <v>9.5999999999999992E-3</v>
      </c>
      <c r="Q508">
        <v>110065</v>
      </c>
      <c r="R508">
        <v>0.38223800000000002</v>
      </c>
      <c r="S508" t="s">
        <v>312</v>
      </c>
      <c r="T508" t="s">
        <v>106</v>
      </c>
      <c r="U508" t="s">
        <v>346</v>
      </c>
      <c r="V508" t="b">
        <v>1</v>
      </c>
      <c r="W508" t="s">
        <v>307</v>
      </c>
      <c r="X508" t="s">
        <v>71</v>
      </c>
      <c r="Y508" t="s">
        <v>71</v>
      </c>
      <c r="Z508" t="s">
        <v>71</v>
      </c>
      <c r="AA508" t="s">
        <v>71</v>
      </c>
      <c r="AB508" t="s">
        <v>71</v>
      </c>
      <c r="AC508" t="s">
        <v>71</v>
      </c>
      <c r="AD508" t="s">
        <v>71</v>
      </c>
      <c r="AE508">
        <v>9184231</v>
      </c>
      <c r="AF508">
        <v>8</v>
      </c>
      <c r="AG508" s="12">
        <v>1.32312E-45</v>
      </c>
      <c r="AH508">
        <v>5.7999999999999996E-3</v>
      </c>
      <c r="AI508">
        <v>185696</v>
      </c>
      <c r="AJ508" t="s">
        <v>147</v>
      </c>
      <c r="AK508" t="s">
        <v>340</v>
      </c>
    </row>
    <row r="509" spans="1:37" x14ac:dyDescent="0.2">
      <c r="A509" t="s">
        <v>215</v>
      </c>
      <c r="B509" t="s">
        <v>310</v>
      </c>
      <c r="C509" t="s">
        <v>311</v>
      </c>
      <c r="D509" t="s">
        <v>310</v>
      </c>
      <c r="E509" t="s">
        <v>311</v>
      </c>
      <c r="F509">
        <v>6.7900000000000002E-2</v>
      </c>
      <c r="G509">
        <v>-1.1999999999999999E-3</v>
      </c>
      <c r="H509">
        <v>4.8809999999999999E-2</v>
      </c>
      <c r="I509" t="s">
        <v>71</v>
      </c>
      <c r="J509" t="b">
        <v>0</v>
      </c>
      <c r="K509" t="b">
        <v>0</v>
      </c>
      <c r="L509" t="b">
        <v>0</v>
      </c>
      <c r="M509" t="s">
        <v>107</v>
      </c>
      <c r="N509">
        <v>15</v>
      </c>
      <c r="O509">
        <v>59053199</v>
      </c>
      <c r="P509">
        <v>1.4999999999999999E-2</v>
      </c>
      <c r="Q509">
        <v>110127</v>
      </c>
      <c r="R509">
        <v>0.93757800000000002</v>
      </c>
      <c r="S509" t="s">
        <v>312</v>
      </c>
      <c r="T509" t="s">
        <v>106</v>
      </c>
      <c r="U509" t="s">
        <v>346</v>
      </c>
      <c r="V509" t="b">
        <v>1</v>
      </c>
      <c r="W509" t="s">
        <v>307</v>
      </c>
      <c r="X509" t="b">
        <v>1</v>
      </c>
      <c r="Y509" t="s">
        <v>215</v>
      </c>
      <c r="Z509" t="s">
        <v>348</v>
      </c>
      <c r="AA509" t="s">
        <v>310</v>
      </c>
      <c r="AB509" t="s">
        <v>311</v>
      </c>
      <c r="AC509" t="s">
        <v>311</v>
      </c>
      <c r="AD509" t="s">
        <v>310</v>
      </c>
      <c r="AE509">
        <v>59010962</v>
      </c>
      <c r="AF509">
        <v>15</v>
      </c>
      <c r="AG509" s="12">
        <v>4.8400499999999997E-8</v>
      </c>
      <c r="AH509">
        <v>1.1299999999999999E-2</v>
      </c>
      <c r="AI509">
        <v>128346</v>
      </c>
      <c r="AJ509" t="s">
        <v>147</v>
      </c>
      <c r="AK509" t="s">
        <v>340</v>
      </c>
    </row>
    <row r="510" spans="1:37" x14ac:dyDescent="0.2">
      <c r="A510" t="s">
        <v>216</v>
      </c>
      <c r="B510" t="s">
        <v>311</v>
      </c>
      <c r="C510" t="s">
        <v>310</v>
      </c>
      <c r="D510" t="s">
        <v>311</v>
      </c>
      <c r="E510" t="s">
        <v>310</v>
      </c>
      <c r="F510">
        <v>2.47E-2</v>
      </c>
      <c r="G510">
        <v>-7.3000000000000001E-3</v>
      </c>
      <c r="H510">
        <v>0.34960000000000002</v>
      </c>
      <c r="I510" t="s">
        <v>71</v>
      </c>
      <c r="J510" t="b">
        <v>0</v>
      </c>
      <c r="K510" t="b">
        <v>0</v>
      </c>
      <c r="L510" t="b">
        <v>0</v>
      </c>
      <c r="M510" t="s">
        <v>107</v>
      </c>
      <c r="N510">
        <v>12</v>
      </c>
      <c r="O510">
        <v>125351116</v>
      </c>
      <c r="P510">
        <v>6.1000000000000004E-3</v>
      </c>
      <c r="Q510">
        <v>103144</v>
      </c>
      <c r="R510">
        <v>0.25794499999999998</v>
      </c>
      <c r="S510" t="s">
        <v>312</v>
      </c>
      <c r="T510" t="s">
        <v>106</v>
      </c>
      <c r="U510" t="s">
        <v>346</v>
      </c>
      <c r="V510" t="b">
        <v>1</v>
      </c>
      <c r="W510" t="s">
        <v>307</v>
      </c>
      <c r="X510" t="s">
        <v>71</v>
      </c>
      <c r="Y510" t="s">
        <v>71</v>
      </c>
      <c r="Z510" t="s">
        <v>71</v>
      </c>
      <c r="AA510" t="s">
        <v>71</v>
      </c>
      <c r="AB510" t="s">
        <v>71</v>
      </c>
      <c r="AC510" t="s">
        <v>71</v>
      </c>
      <c r="AD510" t="s">
        <v>71</v>
      </c>
      <c r="AE510">
        <v>125351116</v>
      </c>
      <c r="AF510">
        <v>12</v>
      </c>
      <c r="AG510" s="12">
        <v>9.5587299999999992E-12</v>
      </c>
      <c r="AH510">
        <v>3.5999999999999999E-3</v>
      </c>
      <c r="AI510">
        <v>186203</v>
      </c>
      <c r="AJ510" t="s">
        <v>147</v>
      </c>
      <c r="AK510" t="s">
        <v>340</v>
      </c>
    </row>
    <row r="511" spans="1:37" x14ac:dyDescent="0.2">
      <c r="A511" t="s">
        <v>217</v>
      </c>
      <c r="B511" t="s">
        <v>303</v>
      </c>
      <c r="C511" t="s">
        <v>304</v>
      </c>
      <c r="D511" t="s">
        <v>303</v>
      </c>
      <c r="E511" t="s">
        <v>304</v>
      </c>
      <c r="F511">
        <v>-5.9700000000000003E-2</v>
      </c>
      <c r="G511">
        <v>-4.8999999999999998E-3</v>
      </c>
      <c r="H511">
        <v>0.20180000000000001</v>
      </c>
      <c r="I511" t="s">
        <v>71</v>
      </c>
      <c r="J511" t="b">
        <v>0</v>
      </c>
      <c r="K511" t="b">
        <v>0</v>
      </c>
      <c r="L511" t="b">
        <v>0</v>
      </c>
      <c r="M511" t="s">
        <v>107</v>
      </c>
      <c r="N511">
        <v>20</v>
      </c>
      <c r="O511">
        <v>44585420</v>
      </c>
      <c r="P511">
        <v>7.3000000000000001E-3</v>
      </c>
      <c r="Q511">
        <v>102860</v>
      </c>
      <c r="R511">
        <v>0.52153799999999995</v>
      </c>
      <c r="S511" t="s">
        <v>312</v>
      </c>
      <c r="T511" t="s">
        <v>106</v>
      </c>
      <c r="U511" t="s">
        <v>346</v>
      </c>
      <c r="V511" t="b">
        <v>1</v>
      </c>
      <c r="W511" t="s">
        <v>307</v>
      </c>
      <c r="X511" t="s">
        <v>71</v>
      </c>
      <c r="Y511" t="s">
        <v>71</v>
      </c>
      <c r="Z511" t="s">
        <v>71</v>
      </c>
      <c r="AA511" t="s">
        <v>71</v>
      </c>
      <c r="AB511" t="s">
        <v>71</v>
      </c>
      <c r="AC511" t="s">
        <v>71</v>
      </c>
      <c r="AD511" t="s">
        <v>71</v>
      </c>
      <c r="AE511">
        <v>44585420</v>
      </c>
      <c r="AF511">
        <v>20</v>
      </c>
      <c r="AG511" s="12">
        <v>5.1748800000000002E-40</v>
      </c>
      <c r="AH511">
        <v>4.4000000000000003E-3</v>
      </c>
      <c r="AI511">
        <v>185505</v>
      </c>
      <c r="AJ511" t="s">
        <v>147</v>
      </c>
      <c r="AK511" t="s">
        <v>340</v>
      </c>
    </row>
    <row r="512" spans="1:37" x14ac:dyDescent="0.2">
      <c r="A512" t="s">
        <v>218</v>
      </c>
      <c r="B512" t="s">
        <v>304</v>
      </c>
      <c r="C512" t="s">
        <v>303</v>
      </c>
      <c r="D512" t="s">
        <v>304</v>
      </c>
      <c r="E512" t="s">
        <v>303</v>
      </c>
      <c r="F512">
        <v>-2.1000000000000001E-2</v>
      </c>
      <c r="G512">
        <v>9.4000000000000004E-3</v>
      </c>
      <c r="H512">
        <v>0.48280000000000001</v>
      </c>
      <c r="I512" t="s">
        <v>71</v>
      </c>
      <c r="J512" t="b">
        <v>0</v>
      </c>
      <c r="K512" t="b">
        <v>0</v>
      </c>
      <c r="L512" t="b">
        <v>0</v>
      </c>
      <c r="M512" t="s">
        <v>107</v>
      </c>
      <c r="N512">
        <v>1</v>
      </c>
      <c r="O512">
        <v>178515312</v>
      </c>
      <c r="P512">
        <v>5.3E-3</v>
      </c>
      <c r="Q512">
        <v>109984</v>
      </c>
      <c r="R512">
        <v>9.6449499999999994E-2</v>
      </c>
      <c r="S512" t="s">
        <v>312</v>
      </c>
      <c r="T512" t="s">
        <v>106</v>
      </c>
      <c r="U512" t="s">
        <v>346</v>
      </c>
      <c r="V512" t="b">
        <v>1</v>
      </c>
      <c r="W512" t="s">
        <v>307</v>
      </c>
      <c r="X512" t="s">
        <v>71</v>
      </c>
      <c r="Y512" t="s">
        <v>71</v>
      </c>
      <c r="Z512" t="s">
        <v>71</v>
      </c>
      <c r="AA512" t="s">
        <v>71</v>
      </c>
      <c r="AB512" t="s">
        <v>71</v>
      </c>
      <c r="AC512" t="s">
        <v>71</v>
      </c>
      <c r="AD512" t="s">
        <v>71</v>
      </c>
      <c r="AE512">
        <v>178515312</v>
      </c>
      <c r="AF512">
        <v>1</v>
      </c>
      <c r="AG512" s="12">
        <v>6.69607E-9</v>
      </c>
      <c r="AH512">
        <v>3.3999999999999998E-3</v>
      </c>
      <c r="AI512">
        <v>186927</v>
      </c>
      <c r="AJ512" t="s">
        <v>147</v>
      </c>
      <c r="AK512" t="s">
        <v>340</v>
      </c>
    </row>
    <row r="513" spans="1:37" x14ac:dyDescent="0.2">
      <c r="A513" t="s">
        <v>219</v>
      </c>
      <c r="B513" t="s">
        <v>303</v>
      </c>
      <c r="C513" t="s">
        <v>304</v>
      </c>
      <c r="D513" t="s">
        <v>303</v>
      </c>
      <c r="E513" t="s">
        <v>304</v>
      </c>
      <c r="F513">
        <v>-3.5299999999999998E-2</v>
      </c>
      <c r="G513">
        <v>4.1999999999999997E-3</v>
      </c>
      <c r="H513">
        <v>0.2361</v>
      </c>
      <c r="I513" t="s">
        <v>71</v>
      </c>
      <c r="J513" t="b">
        <v>0</v>
      </c>
      <c r="K513" t="b">
        <v>0</v>
      </c>
      <c r="L513" t="b">
        <v>0</v>
      </c>
      <c r="M513" t="s">
        <v>107</v>
      </c>
      <c r="N513">
        <v>1</v>
      </c>
      <c r="O513">
        <v>40028180</v>
      </c>
      <c r="P513">
        <v>6.3E-3</v>
      </c>
      <c r="Q513">
        <v>109989</v>
      </c>
      <c r="R513">
        <v>0.52696200000000004</v>
      </c>
      <c r="S513" t="s">
        <v>312</v>
      </c>
      <c r="T513" t="s">
        <v>106</v>
      </c>
      <c r="U513" t="s">
        <v>346</v>
      </c>
      <c r="V513" t="b">
        <v>1</v>
      </c>
      <c r="W513" t="s">
        <v>307</v>
      </c>
      <c r="X513" t="s">
        <v>71</v>
      </c>
      <c r="Y513" t="s">
        <v>71</v>
      </c>
      <c r="Z513" t="s">
        <v>71</v>
      </c>
      <c r="AA513" t="s">
        <v>71</v>
      </c>
      <c r="AB513" t="s">
        <v>71</v>
      </c>
      <c r="AC513" t="s">
        <v>71</v>
      </c>
      <c r="AD513" t="s">
        <v>71</v>
      </c>
      <c r="AE513">
        <v>40028180</v>
      </c>
      <c r="AF513">
        <v>1</v>
      </c>
      <c r="AG513" s="12">
        <v>2.8628599999999999E-18</v>
      </c>
      <c r="AH513">
        <v>4.0000000000000001E-3</v>
      </c>
      <c r="AI513">
        <v>187027</v>
      </c>
      <c r="AJ513" t="s">
        <v>147</v>
      </c>
      <c r="AK513" t="s">
        <v>340</v>
      </c>
    </row>
    <row r="514" spans="1:37" x14ac:dyDescent="0.2">
      <c r="A514" t="s">
        <v>220</v>
      </c>
      <c r="B514" t="s">
        <v>304</v>
      </c>
      <c r="C514" t="s">
        <v>303</v>
      </c>
      <c r="D514" t="s">
        <v>304</v>
      </c>
      <c r="E514" t="s">
        <v>303</v>
      </c>
      <c r="F514">
        <v>4.7899999999999998E-2</v>
      </c>
      <c r="G514">
        <v>3.8E-3</v>
      </c>
      <c r="H514">
        <v>0.58440000000000003</v>
      </c>
      <c r="I514" t="s">
        <v>71</v>
      </c>
      <c r="J514" t="b">
        <v>0</v>
      </c>
      <c r="K514" t="b">
        <v>0</v>
      </c>
      <c r="L514" t="b">
        <v>0</v>
      </c>
      <c r="M514" t="s">
        <v>107</v>
      </c>
      <c r="N514">
        <v>1</v>
      </c>
      <c r="O514">
        <v>230295691</v>
      </c>
      <c r="P514">
        <v>5.4999999999999997E-3</v>
      </c>
      <c r="Q514">
        <v>108526</v>
      </c>
      <c r="R514">
        <v>0.51058099999999995</v>
      </c>
      <c r="S514" t="s">
        <v>312</v>
      </c>
      <c r="T514" t="s">
        <v>106</v>
      </c>
      <c r="U514" t="s">
        <v>346</v>
      </c>
      <c r="V514" t="b">
        <v>1</v>
      </c>
      <c r="W514" t="s">
        <v>307</v>
      </c>
      <c r="X514" t="s">
        <v>71</v>
      </c>
      <c r="Y514" t="s">
        <v>71</v>
      </c>
      <c r="Z514" t="s">
        <v>71</v>
      </c>
      <c r="AA514" t="s">
        <v>71</v>
      </c>
      <c r="AB514" t="s">
        <v>71</v>
      </c>
      <c r="AC514" t="s">
        <v>71</v>
      </c>
      <c r="AD514" t="s">
        <v>71</v>
      </c>
      <c r="AE514">
        <v>230295691</v>
      </c>
      <c r="AF514">
        <v>1</v>
      </c>
      <c r="AG514" s="12">
        <v>3.51318E-41</v>
      </c>
      <c r="AH514">
        <v>3.3999999999999998E-3</v>
      </c>
      <c r="AI514">
        <v>186995</v>
      </c>
      <c r="AJ514" t="s">
        <v>147</v>
      </c>
      <c r="AK514" t="s">
        <v>340</v>
      </c>
    </row>
    <row r="515" spans="1:37" x14ac:dyDescent="0.2">
      <c r="A515" t="s">
        <v>221</v>
      </c>
      <c r="B515" t="s">
        <v>303</v>
      </c>
      <c r="C515" t="s">
        <v>310</v>
      </c>
      <c r="D515" t="s">
        <v>303</v>
      </c>
      <c r="E515" t="s">
        <v>310</v>
      </c>
      <c r="F515">
        <v>2.2200000000000001E-2</v>
      </c>
      <c r="G515">
        <v>-1.6000000000000001E-3</v>
      </c>
      <c r="H515">
        <v>0.34039999999999998</v>
      </c>
      <c r="I515" t="s">
        <v>71</v>
      </c>
      <c r="J515" t="b">
        <v>0</v>
      </c>
      <c r="K515" t="b">
        <v>0</v>
      </c>
      <c r="L515" t="b">
        <v>0</v>
      </c>
      <c r="M515" t="s">
        <v>107</v>
      </c>
      <c r="N515">
        <v>7</v>
      </c>
      <c r="O515">
        <v>50305863</v>
      </c>
      <c r="P515">
        <v>5.7000000000000002E-3</v>
      </c>
      <c r="Q515">
        <v>110206</v>
      </c>
      <c r="R515">
        <v>0.78881800000000002</v>
      </c>
      <c r="S515" t="s">
        <v>312</v>
      </c>
      <c r="T515" t="s">
        <v>106</v>
      </c>
      <c r="U515" t="s">
        <v>346</v>
      </c>
      <c r="V515" t="b">
        <v>1</v>
      </c>
      <c r="W515" t="s">
        <v>307</v>
      </c>
      <c r="X515" t="s">
        <v>71</v>
      </c>
      <c r="Y515" t="s">
        <v>71</v>
      </c>
      <c r="Z515" t="s">
        <v>71</v>
      </c>
      <c r="AA515" t="s">
        <v>71</v>
      </c>
      <c r="AB515" t="s">
        <v>71</v>
      </c>
      <c r="AC515" t="s">
        <v>71</v>
      </c>
      <c r="AD515" t="s">
        <v>71</v>
      </c>
      <c r="AE515">
        <v>50305863</v>
      </c>
      <c r="AF515">
        <v>7</v>
      </c>
      <c r="AG515" s="12">
        <v>1.0260099999999999E-8</v>
      </c>
      <c r="AH515">
        <v>3.5999999999999999E-3</v>
      </c>
      <c r="AI515">
        <v>186868</v>
      </c>
      <c r="AJ515" t="s">
        <v>147</v>
      </c>
      <c r="AK515" t="s">
        <v>340</v>
      </c>
    </row>
    <row r="516" spans="1:37" x14ac:dyDescent="0.2">
      <c r="A516" t="s">
        <v>222</v>
      </c>
      <c r="B516" t="s">
        <v>311</v>
      </c>
      <c r="C516" t="s">
        <v>310</v>
      </c>
      <c r="D516" t="s">
        <v>311</v>
      </c>
      <c r="E516" t="s">
        <v>310</v>
      </c>
      <c r="F516">
        <v>-6.6299999999999998E-2</v>
      </c>
      <c r="G516">
        <v>6.7000000000000002E-3</v>
      </c>
      <c r="H516">
        <v>4.2220000000000001E-2</v>
      </c>
      <c r="I516" t="s">
        <v>71</v>
      </c>
      <c r="J516" t="b">
        <v>0</v>
      </c>
      <c r="K516" t="b">
        <v>0</v>
      </c>
      <c r="L516" t="b">
        <v>0</v>
      </c>
      <c r="M516" t="s">
        <v>107</v>
      </c>
      <c r="N516">
        <v>15</v>
      </c>
      <c r="O516">
        <v>44211273</v>
      </c>
      <c r="P516">
        <v>1.2999999999999999E-2</v>
      </c>
      <c r="Q516">
        <v>110048</v>
      </c>
      <c r="R516">
        <v>0.62571100000000002</v>
      </c>
      <c r="S516" t="s">
        <v>312</v>
      </c>
      <c r="T516" t="s">
        <v>106</v>
      </c>
      <c r="U516" t="s">
        <v>346</v>
      </c>
      <c r="V516" t="b">
        <v>1</v>
      </c>
      <c r="W516" t="s">
        <v>307</v>
      </c>
      <c r="X516" t="s">
        <v>71</v>
      </c>
      <c r="Y516" t="s">
        <v>71</v>
      </c>
      <c r="Z516" t="s">
        <v>71</v>
      </c>
      <c r="AA516" t="s">
        <v>71</v>
      </c>
      <c r="AB516" t="s">
        <v>71</v>
      </c>
      <c r="AC516" t="s">
        <v>71</v>
      </c>
      <c r="AD516" t="s">
        <v>71</v>
      </c>
      <c r="AE516">
        <v>44211273</v>
      </c>
      <c r="AF516">
        <v>15</v>
      </c>
      <c r="AG516" s="12">
        <v>1.2650299999999999E-12</v>
      </c>
      <c r="AH516">
        <v>8.9999999999999993E-3</v>
      </c>
      <c r="AI516">
        <v>177352</v>
      </c>
      <c r="AJ516" t="s">
        <v>147</v>
      </c>
      <c r="AK516" t="s">
        <v>340</v>
      </c>
    </row>
    <row r="517" spans="1:37" x14ac:dyDescent="0.2">
      <c r="A517" t="s">
        <v>210</v>
      </c>
      <c r="B517" t="s">
        <v>311</v>
      </c>
      <c r="C517" t="s">
        <v>310</v>
      </c>
      <c r="D517" t="s">
        <v>311</v>
      </c>
      <c r="E517" t="s">
        <v>310</v>
      </c>
      <c r="F517">
        <v>7.9899999999999999E-2</v>
      </c>
      <c r="G517">
        <v>-6.0000000000000001E-3</v>
      </c>
      <c r="H517">
        <v>0.81930000000000003</v>
      </c>
      <c r="I517" t="s">
        <v>71</v>
      </c>
      <c r="J517" t="b">
        <v>0</v>
      </c>
      <c r="K517" t="b">
        <v>0</v>
      </c>
      <c r="L517" t="b">
        <v>0</v>
      </c>
      <c r="M517" t="s">
        <v>107</v>
      </c>
      <c r="N517">
        <v>18</v>
      </c>
      <c r="O517">
        <v>47167214</v>
      </c>
      <c r="P517">
        <v>7.1000000000000004E-3</v>
      </c>
      <c r="Q517">
        <v>110083</v>
      </c>
      <c r="R517">
        <v>0.42952499999999999</v>
      </c>
      <c r="S517" t="s">
        <v>312</v>
      </c>
      <c r="T517" t="s">
        <v>106</v>
      </c>
      <c r="U517" t="s">
        <v>346</v>
      </c>
      <c r="V517" t="b">
        <v>1</v>
      </c>
      <c r="W517" t="s">
        <v>307</v>
      </c>
      <c r="X517" t="s">
        <v>71</v>
      </c>
      <c r="Y517" t="s">
        <v>71</v>
      </c>
      <c r="Z517" t="s">
        <v>71</v>
      </c>
      <c r="AA517" t="s">
        <v>71</v>
      </c>
      <c r="AB517" t="s">
        <v>71</v>
      </c>
      <c r="AC517" t="s">
        <v>71</v>
      </c>
      <c r="AD517" t="s">
        <v>71</v>
      </c>
      <c r="AE517">
        <v>47167214</v>
      </c>
      <c r="AF517">
        <v>18</v>
      </c>
      <c r="AG517" s="12">
        <v>1.7959699999999999E-66</v>
      </c>
      <c r="AH517">
        <v>4.4999999999999997E-3</v>
      </c>
      <c r="AI517">
        <v>185576</v>
      </c>
      <c r="AJ517" t="s">
        <v>147</v>
      </c>
      <c r="AK517" t="s">
        <v>340</v>
      </c>
    </row>
    <row r="518" spans="1:37" x14ac:dyDescent="0.2">
      <c r="A518" t="s">
        <v>224</v>
      </c>
      <c r="B518" t="s">
        <v>303</v>
      </c>
      <c r="C518" t="s">
        <v>304</v>
      </c>
      <c r="D518" t="s">
        <v>303</v>
      </c>
      <c r="E518" t="s">
        <v>304</v>
      </c>
      <c r="F518">
        <v>2.63E-2</v>
      </c>
      <c r="G518">
        <v>-1.5E-3</v>
      </c>
      <c r="H518">
        <v>0.62660000000000005</v>
      </c>
      <c r="I518" t="s">
        <v>71</v>
      </c>
      <c r="J518" t="b">
        <v>0</v>
      </c>
      <c r="K518" t="b">
        <v>0</v>
      </c>
      <c r="L518" t="b">
        <v>0</v>
      </c>
      <c r="M518" t="s">
        <v>107</v>
      </c>
      <c r="N518">
        <v>17</v>
      </c>
      <c r="O518">
        <v>76388202</v>
      </c>
      <c r="P518">
        <v>5.5999999999999999E-3</v>
      </c>
      <c r="Q518">
        <v>109618</v>
      </c>
      <c r="R518">
        <v>0.80372500000000002</v>
      </c>
      <c r="S518" t="s">
        <v>312</v>
      </c>
      <c r="T518" t="s">
        <v>106</v>
      </c>
      <c r="U518" t="s">
        <v>346</v>
      </c>
      <c r="V518" t="b">
        <v>1</v>
      </c>
      <c r="W518" t="s">
        <v>307</v>
      </c>
      <c r="X518" t="s">
        <v>71</v>
      </c>
      <c r="Y518" t="s">
        <v>71</v>
      </c>
      <c r="Z518" t="s">
        <v>71</v>
      </c>
      <c r="AA518" t="s">
        <v>71</v>
      </c>
      <c r="AB518" t="s">
        <v>71</v>
      </c>
      <c r="AC518" t="s">
        <v>71</v>
      </c>
      <c r="AD518" t="s">
        <v>71</v>
      </c>
      <c r="AE518">
        <v>76388202</v>
      </c>
      <c r="AF518">
        <v>17</v>
      </c>
      <c r="AG518" s="12">
        <v>1.5321500000000001E-12</v>
      </c>
      <c r="AH518">
        <v>3.5000000000000001E-3</v>
      </c>
      <c r="AI518">
        <v>185426</v>
      </c>
      <c r="AJ518" t="s">
        <v>147</v>
      </c>
      <c r="AK518" t="s">
        <v>340</v>
      </c>
    </row>
    <row r="519" spans="1:37" x14ac:dyDescent="0.2">
      <c r="A519" t="s">
        <v>225</v>
      </c>
      <c r="B519" t="s">
        <v>304</v>
      </c>
      <c r="C519" t="s">
        <v>303</v>
      </c>
      <c r="D519" t="s">
        <v>304</v>
      </c>
      <c r="E519" t="s">
        <v>303</v>
      </c>
      <c r="F519">
        <v>-1.9699999999999999E-2</v>
      </c>
      <c r="G519">
        <v>6.4000000000000003E-3</v>
      </c>
      <c r="H519">
        <v>0.62270000000000003</v>
      </c>
      <c r="I519" t="s">
        <v>71</v>
      </c>
      <c r="J519" t="b">
        <v>0</v>
      </c>
      <c r="K519" t="b">
        <v>0</v>
      </c>
      <c r="L519" t="b">
        <v>0</v>
      </c>
      <c r="M519" t="s">
        <v>107</v>
      </c>
      <c r="N519">
        <v>14</v>
      </c>
      <c r="O519">
        <v>105277209</v>
      </c>
      <c r="P519">
        <v>6.1000000000000004E-3</v>
      </c>
      <c r="Q519">
        <v>103756</v>
      </c>
      <c r="R519">
        <v>0.32261499999999999</v>
      </c>
      <c r="S519" t="s">
        <v>312</v>
      </c>
      <c r="T519" t="s">
        <v>106</v>
      </c>
      <c r="U519" t="s">
        <v>346</v>
      </c>
      <c r="V519" t="b">
        <v>1</v>
      </c>
      <c r="W519" t="s">
        <v>307</v>
      </c>
      <c r="X519" t="s">
        <v>71</v>
      </c>
      <c r="Y519" t="s">
        <v>71</v>
      </c>
      <c r="Z519" t="s">
        <v>71</v>
      </c>
      <c r="AA519" t="s">
        <v>71</v>
      </c>
      <c r="AB519" t="s">
        <v>71</v>
      </c>
      <c r="AC519" t="s">
        <v>71</v>
      </c>
      <c r="AD519" t="s">
        <v>71</v>
      </c>
      <c r="AE519">
        <v>105277209</v>
      </c>
      <c r="AF519">
        <v>14</v>
      </c>
      <c r="AG519" s="12">
        <v>9.5651100000000003E-9</v>
      </c>
      <c r="AH519">
        <v>3.5999999999999999E-3</v>
      </c>
      <c r="AI519">
        <v>183672</v>
      </c>
      <c r="AJ519" t="s">
        <v>147</v>
      </c>
      <c r="AK519" t="s">
        <v>340</v>
      </c>
    </row>
    <row r="520" spans="1:37" x14ac:dyDescent="0.2">
      <c r="A520" t="s">
        <v>226</v>
      </c>
      <c r="B520" t="s">
        <v>304</v>
      </c>
      <c r="C520" t="s">
        <v>311</v>
      </c>
      <c r="D520" t="s">
        <v>304</v>
      </c>
      <c r="E520" t="s">
        <v>311</v>
      </c>
      <c r="F520">
        <v>-2.63E-2</v>
      </c>
      <c r="G520">
        <v>1.4E-2</v>
      </c>
      <c r="H520">
        <v>0.17549999999999999</v>
      </c>
      <c r="I520" t="s">
        <v>71</v>
      </c>
      <c r="J520" t="b">
        <v>0</v>
      </c>
      <c r="K520" t="b">
        <v>0</v>
      </c>
      <c r="L520" t="b">
        <v>0</v>
      </c>
      <c r="M520" t="s">
        <v>107</v>
      </c>
      <c r="N520">
        <v>11</v>
      </c>
      <c r="O520">
        <v>75455021</v>
      </c>
      <c r="P520">
        <v>7.0000000000000001E-3</v>
      </c>
      <c r="Q520">
        <v>109963</v>
      </c>
      <c r="R520">
        <v>5.5895899999999998E-2</v>
      </c>
      <c r="S520" t="s">
        <v>312</v>
      </c>
      <c r="T520" t="s">
        <v>106</v>
      </c>
      <c r="U520" t="s">
        <v>346</v>
      </c>
      <c r="V520" t="b">
        <v>1</v>
      </c>
      <c r="W520" t="s">
        <v>307</v>
      </c>
      <c r="X520" t="s">
        <v>71</v>
      </c>
      <c r="Y520" t="s">
        <v>71</v>
      </c>
      <c r="Z520" t="s">
        <v>71</v>
      </c>
      <c r="AA520" t="s">
        <v>71</v>
      </c>
      <c r="AB520" t="s">
        <v>71</v>
      </c>
      <c r="AC520" t="s">
        <v>71</v>
      </c>
      <c r="AD520" t="s">
        <v>71</v>
      </c>
      <c r="AE520">
        <v>75455021</v>
      </c>
      <c r="AF520">
        <v>11</v>
      </c>
      <c r="AG520" s="12">
        <v>1.12001E-8</v>
      </c>
      <c r="AH520">
        <v>4.4000000000000003E-3</v>
      </c>
      <c r="AI520">
        <v>186749</v>
      </c>
      <c r="AJ520" t="s">
        <v>147</v>
      </c>
      <c r="AK520" t="s">
        <v>340</v>
      </c>
    </row>
    <row r="521" spans="1:37" x14ac:dyDescent="0.2">
      <c r="A521" t="s">
        <v>227</v>
      </c>
      <c r="B521" t="s">
        <v>303</v>
      </c>
      <c r="C521" t="s">
        <v>304</v>
      </c>
      <c r="D521" t="s">
        <v>303</v>
      </c>
      <c r="E521" t="s">
        <v>304</v>
      </c>
      <c r="F521">
        <v>8.8499999999999995E-2</v>
      </c>
      <c r="G521">
        <v>-1.0999999999999999E-2</v>
      </c>
      <c r="H521">
        <v>0.28499999999999998</v>
      </c>
      <c r="I521" t="s">
        <v>71</v>
      </c>
      <c r="J521" t="b">
        <v>0</v>
      </c>
      <c r="K521" t="b">
        <v>0</v>
      </c>
      <c r="L521" t="b">
        <v>0</v>
      </c>
      <c r="M521" t="s">
        <v>107</v>
      </c>
      <c r="N521">
        <v>15</v>
      </c>
      <c r="O521">
        <v>58725839</v>
      </c>
      <c r="P521">
        <v>6.0000000000000001E-3</v>
      </c>
      <c r="Q521">
        <v>109325</v>
      </c>
      <c r="R521">
        <v>8.9264800000000005E-2</v>
      </c>
      <c r="S521" t="s">
        <v>312</v>
      </c>
      <c r="T521" t="s">
        <v>106</v>
      </c>
      <c r="U521" t="s">
        <v>346</v>
      </c>
      <c r="V521" t="b">
        <v>1</v>
      </c>
      <c r="W521" t="s">
        <v>307</v>
      </c>
      <c r="X521" t="s">
        <v>71</v>
      </c>
      <c r="Y521" t="s">
        <v>71</v>
      </c>
      <c r="Z521" t="s">
        <v>71</v>
      </c>
      <c r="AA521" t="s">
        <v>71</v>
      </c>
      <c r="AB521" t="s">
        <v>71</v>
      </c>
      <c r="AC521" t="s">
        <v>71</v>
      </c>
      <c r="AD521" t="s">
        <v>71</v>
      </c>
      <c r="AE521">
        <v>58725839</v>
      </c>
      <c r="AF521">
        <v>15</v>
      </c>
      <c r="AG521" s="12">
        <v>7.8198800000000003E-58</v>
      </c>
      <c r="AH521">
        <v>5.4000000000000003E-3</v>
      </c>
      <c r="AI521">
        <v>92820</v>
      </c>
      <c r="AJ521" t="s">
        <v>147</v>
      </c>
      <c r="AK521" t="s">
        <v>340</v>
      </c>
    </row>
    <row r="522" spans="1:37" x14ac:dyDescent="0.2">
      <c r="A522" t="s">
        <v>228</v>
      </c>
      <c r="B522" t="s">
        <v>304</v>
      </c>
      <c r="C522" t="s">
        <v>303</v>
      </c>
      <c r="D522" t="s">
        <v>304</v>
      </c>
      <c r="E522" t="s">
        <v>303</v>
      </c>
      <c r="F522">
        <v>-2.5399999999999999E-2</v>
      </c>
      <c r="G522">
        <v>0.01</v>
      </c>
      <c r="H522">
        <v>0.27839999999999998</v>
      </c>
      <c r="I522" t="s">
        <v>71</v>
      </c>
      <c r="J522" t="b">
        <v>0</v>
      </c>
      <c r="K522" t="b">
        <v>0</v>
      </c>
      <c r="L522" t="b">
        <v>0</v>
      </c>
      <c r="M522" t="s">
        <v>107</v>
      </c>
      <c r="N522">
        <v>5</v>
      </c>
      <c r="O522">
        <v>53298025</v>
      </c>
      <c r="P522">
        <v>6.1999999999999998E-3</v>
      </c>
      <c r="Q522">
        <v>109687</v>
      </c>
      <c r="R522">
        <v>0.118714</v>
      </c>
      <c r="S522" t="s">
        <v>312</v>
      </c>
      <c r="T522" t="s">
        <v>106</v>
      </c>
      <c r="U522" t="s">
        <v>346</v>
      </c>
      <c r="V522" t="b">
        <v>1</v>
      </c>
      <c r="W522" t="s">
        <v>307</v>
      </c>
      <c r="X522" t="s">
        <v>71</v>
      </c>
      <c r="Y522" t="s">
        <v>71</v>
      </c>
      <c r="Z522" t="s">
        <v>71</v>
      </c>
      <c r="AA522" t="s">
        <v>71</v>
      </c>
      <c r="AB522" t="s">
        <v>71</v>
      </c>
      <c r="AC522" t="s">
        <v>71</v>
      </c>
      <c r="AD522" t="s">
        <v>71</v>
      </c>
      <c r="AE522">
        <v>53298025</v>
      </c>
      <c r="AF522">
        <v>5</v>
      </c>
      <c r="AG522" s="12">
        <v>6.8749600000000002E-10</v>
      </c>
      <c r="AH522">
        <v>3.8999999999999998E-3</v>
      </c>
      <c r="AI522">
        <v>187132</v>
      </c>
      <c r="AJ522" t="s">
        <v>147</v>
      </c>
      <c r="AK522" t="s">
        <v>340</v>
      </c>
    </row>
    <row r="523" spans="1:37" x14ac:dyDescent="0.2">
      <c r="A523" t="s">
        <v>229</v>
      </c>
      <c r="B523" t="s">
        <v>304</v>
      </c>
      <c r="C523" t="s">
        <v>303</v>
      </c>
      <c r="D523" t="s">
        <v>304</v>
      </c>
      <c r="E523" t="s">
        <v>303</v>
      </c>
      <c r="F523">
        <v>6.6000000000000003E-2</v>
      </c>
      <c r="G523">
        <v>-3.5999999999999999E-3</v>
      </c>
      <c r="H523">
        <v>0.23089999999999999</v>
      </c>
      <c r="I523" t="s">
        <v>71</v>
      </c>
      <c r="J523" t="b">
        <v>0</v>
      </c>
      <c r="K523" t="b">
        <v>0</v>
      </c>
      <c r="L523" t="b">
        <v>0</v>
      </c>
      <c r="M523" t="s">
        <v>107</v>
      </c>
      <c r="N523">
        <v>2</v>
      </c>
      <c r="O523">
        <v>21231524</v>
      </c>
      <c r="P523">
        <v>6.4000000000000003E-3</v>
      </c>
      <c r="Q523">
        <v>110226</v>
      </c>
      <c r="R523">
        <v>0.59315499999999999</v>
      </c>
      <c r="S523" t="s">
        <v>312</v>
      </c>
      <c r="T523" t="s">
        <v>106</v>
      </c>
      <c r="U523" t="s">
        <v>346</v>
      </c>
      <c r="V523" t="b">
        <v>1</v>
      </c>
      <c r="W523" t="s">
        <v>307</v>
      </c>
      <c r="X523" t="s">
        <v>71</v>
      </c>
      <c r="Y523" t="s">
        <v>71</v>
      </c>
      <c r="Z523" t="s">
        <v>71</v>
      </c>
      <c r="AA523" t="s">
        <v>71</v>
      </c>
      <c r="AB523" t="s">
        <v>71</v>
      </c>
      <c r="AC523" t="s">
        <v>71</v>
      </c>
      <c r="AD523" t="s">
        <v>71</v>
      </c>
      <c r="AE523">
        <v>21231524</v>
      </c>
      <c r="AF523">
        <v>2</v>
      </c>
      <c r="AG523" s="12">
        <v>2.34477E-54</v>
      </c>
      <c r="AH523">
        <v>4.0000000000000001E-3</v>
      </c>
      <c r="AI523">
        <v>187081</v>
      </c>
      <c r="AJ523" t="s">
        <v>147</v>
      </c>
      <c r="AK523" t="s">
        <v>340</v>
      </c>
    </row>
    <row r="524" spans="1:37" x14ac:dyDescent="0.2">
      <c r="A524" t="s">
        <v>230</v>
      </c>
      <c r="B524" t="s">
        <v>311</v>
      </c>
      <c r="C524" t="s">
        <v>310</v>
      </c>
      <c r="D524" t="s">
        <v>311</v>
      </c>
      <c r="E524" t="s">
        <v>310</v>
      </c>
      <c r="F524">
        <v>-0.02</v>
      </c>
      <c r="G524">
        <v>1.2999999999999999E-2</v>
      </c>
      <c r="H524">
        <v>0.61870000000000003</v>
      </c>
      <c r="I524" t="s">
        <v>71</v>
      </c>
      <c r="J524" t="b">
        <v>0</v>
      </c>
      <c r="K524" t="b">
        <v>0</v>
      </c>
      <c r="L524" t="b">
        <v>0</v>
      </c>
      <c r="M524" t="s">
        <v>107</v>
      </c>
      <c r="N524">
        <v>3</v>
      </c>
      <c r="O524">
        <v>119560606</v>
      </c>
      <c r="P524">
        <v>5.4999999999999997E-3</v>
      </c>
      <c r="Q524">
        <v>109979</v>
      </c>
      <c r="R524">
        <v>2.5482399999999999E-2</v>
      </c>
      <c r="S524" t="s">
        <v>312</v>
      </c>
      <c r="T524" t="s">
        <v>106</v>
      </c>
      <c r="U524" t="s">
        <v>346</v>
      </c>
      <c r="V524" t="b">
        <v>1</v>
      </c>
      <c r="W524" t="s">
        <v>307</v>
      </c>
      <c r="X524" t="s">
        <v>71</v>
      </c>
      <c r="Y524" t="s">
        <v>71</v>
      </c>
      <c r="Z524" t="s">
        <v>71</v>
      </c>
      <c r="AA524" t="s">
        <v>71</v>
      </c>
      <c r="AB524" t="s">
        <v>71</v>
      </c>
      <c r="AC524" t="s">
        <v>71</v>
      </c>
      <c r="AD524" t="s">
        <v>71</v>
      </c>
      <c r="AE524">
        <v>119560606</v>
      </c>
      <c r="AF524">
        <v>3</v>
      </c>
      <c r="AG524" s="12">
        <v>1.3319900000000001E-8</v>
      </c>
      <c r="AH524">
        <v>3.5000000000000001E-3</v>
      </c>
      <c r="AI524">
        <v>186301</v>
      </c>
      <c r="AJ524" t="s">
        <v>147</v>
      </c>
      <c r="AK524" t="s">
        <v>340</v>
      </c>
    </row>
    <row r="525" spans="1:37" x14ac:dyDescent="0.2">
      <c r="A525" t="s">
        <v>231</v>
      </c>
      <c r="B525" t="s">
        <v>304</v>
      </c>
      <c r="C525" t="s">
        <v>311</v>
      </c>
      <c r="D525" t="s">
        <v>304</v>
      </c>
      <c r="E525" t="s">
        <v>311</v>
      </c>
      <c r="F525">
        <v>5.5E-2</v>
      </c>
      <c r="G525">
        <v>3.3999999999999998E-3</v>
      </c>
      <c r="H525">
        <v>0.85880000000000001</v>
      </c>
      <c r="I525" t="s">
        <v>71</v>
      </c>
      <c r="J525" t="b">
        <v>0</v>
      </c>
      <c r="K525" t="b">
        <v>0</v>
      </c>
      <c r="L525" t="b">
        <v>0</v>
      </c>
      <c r="M525" t="s">
        <v>107</v>
      </c>
      <c r="N525">
        <v>9</v>
      </c>
      <c r="O525">
        <v>15304782</v>
      </c>
      <c r="P525">
        <v>7.7000000000000002E-3</v>
      </c>
      <c r="Q525">
        <v>110219</v>
      </c>
      <c r="R525">
        <v>0.67405400000000004</v>
      </c>
      <c r="S525" t="s">
        <v>312</v>
      </c>
      <c r="T525" t="s">
        <v>106</v>
      </c>
      <c r="U525" t="s">
        <v>346</v>
      </c>
      <c r="V525" t="b">
        <v>1</v>
      </c>
      <c r="W525" t="s">
        <v>307</v>
      </c>
      <c r="X525" t="s">
        <v>71</v>
      </c>
      <c r="Y525" t="s">
        <v>71</v>
      </c>
      <c r="Z525" t="s">
        <v>71</v>
      </c>
      <c r="AA525" t="s">
        <v>71</v>
      </c>
      <c r="AB525" t="s">
        <v>71</v>
      </c>
      <c r="AC525" t="s">
        <v>71</v>
      </c>
      <c r="AD525" t="s">
        <v>71</v>
      </c>
      <c r="AE525">
        <v>15304782</v>
      </c>
      <c r="AF525">
        <v>9</v>
      </c>
      <c r="AG525" s="12">
        <v>4.2924000000000001E-27</v>
      </c>
      <c r="AH525">
        <v>4.8999999999999998E-3</v>
      </c>
      <c r="AI525">
        <v>187035</v>
      </c>
      <c r="AJ525" t="s">
        <v>147</v>
      </c>
      <c r="AK525" t="s">
        <v>340</v>
      </c>
    </row>
    <row r="526" spans="1:37" x14ac:dyDescent="0.2">
      <c r="A526" t="s">
        <v>232</v>
      </c>
      <c r="B526" t="s">
        <v>310</v>
      </c>
      <c r="C526" t="s">
        <v>311</v>
      </c>
      <c r="D526" t="s">
        <v>310</v>
      </c>
      <c r="E526" t="s">
        <v>311</v>
      </c>
      <c r="F526">
        <v>-3.1600000000000003E-2</v>
      </c>
      <c r="G526">
        <v>1.4E-3</v>
      </c>
      <c r="H526">
        <v>0.76649999999999996</v>
      </c>
      <c r="I526" t="s">
        <v>71</v>
      </c>
      <c r="J526" t="b">
        <v>0</v>
      </c>
      <c r="K526" t="b">
        <v>0</v>
      </c>
      <c r="L526" t="b">
        <v>0</v>
      </c>
      <c r="M526" t="s">
        <v>107</v>
      </c>
      <c r="N526">
        <v>3</v>
      </c>
      <c r="O526">
        <v>135932359</v>
      </c>
      <c r="P526">
        <v>6.4000000000000003E-3</v>
      </c>
      <c r="Q526">
        <v>110197</v>
      </c>
      <c r="R526">
        <v>0.84194899999999995</v>
      </c>
      <c r="S526" t="s">
        <v>312</v>
      </c>
      <c r="T526" t="s">
        <v>106</v>
      </c>
      <c r="U526" t="s">
        <v>346</v>
      </c>
      <c r="V526" t="b">
        <v>1</v>
      </c>
      <c r="W526" t="s">
        <v>307</v>
      </c>
      <c r="X526" t="s">
        <v>71</v>
      </c>
      <c r="Y526" t="s">
        <v>71</v>
      </c>
      <c r="Z526" t="s">
        <v>71</v>
      </c>
      <c r="AA526" t="s">
        <v>71</v>
      </c>
      <c r="AB526" t="s">
        <v>71</v>
      </c>
      <c r="AC526" t="s">
        <v>71</v>
      </c>
      <c r="AD526" t="s">
        <v>71</v>
      </c>
      <c r="AE526">
        <v>135932359</v>
      </c>
      <c r="AF526">
        <v>3</v>
      </c>
      <c r="AG526" s="12">
        <v>7.1072199999999997E-13</v>
      </c>
      <c r="AH526">
        <v>4.1999999999999997E-3</v>
      </c>
      <c r="AI526">
        <v>187105</v>
      </c>
      <c r="AJ526" t="s">
        <v>147</v>
      </c>
      <c r="AK526" t="s">
        <v>340</v>
      </c>
    </row>
    <row r="527" spans="1:37" x14ac:dyDescent="0.2">
      <c r="A527" t="s">
        <v>233</v>
      </c>
      <c r="B527" t="s">
        <v>303</v>
      </c>
      <c r="C527" t="s">
        <v>304</v>
      </c>
      <c r="D527" t="s">
        <v>303</v>
      </c>
      <c r="E527" t="s">
        <v>304</v>
      </c>
      <c r="F527">
        <v>2.4299999999999999E-2</v>
      </c>
      <c r="G527">
        <v>5.0000000000000001E-3</v>
      </c>
      <c r="H527">
        <v>0.44990000000000002</v>
      </c>
      <c r="I527" t="s">
        <v>71</v>
      </c>
      <c r="J527" t="b">
        <v>0</v>
      </c>
      <c r="K527" t="b">
        <v>0</v>
      </c>
      <c r="L527" t="b">
        <v>0</v>
      </c>
      <c r="M527" t="s">
        <v>107</v>
      </c>
      <c r="N527">
        <v>7</v>
      </c>
      <c r="O527">
        <v>6449272</v>
      </c>
      <c r="P527">
        <v>5.4999999999999997E-3</v>
      </c>
      <c r="Q527">
        <v>109860</v>
      </c>
      <c r="R527">
        <v>0.39024599999999998</v>
      </c>
      <c r="S527" t="s">
        <v>312</v>
      </c>
      <c r="T527" t="s">
        <v>106</v>
      </c>
      <c r="U527" t="s">
        <v>346</v>
      </c>
      <c r="V527" t="b">
        <v>1</v>
      </c>
      <c r="W527" t="s">
        <v>307</v>
      </c>
      <c r="X527" t="s">
        <v>71</v>
      </c>
      <c r="Y527" t="s">
        <v>71</v>
      </c>
      <c r="Z527" t="s">
        <v>71</v>
      </c>
      <c r="AA527" t="s">
        <v>71</v>
      </c>
      <c r="AB527" t="s">
        <v>71</v>
      </c>
      <c r="AC527" t="s">
        <v>71</v>
      </c>
      <c r="AD527" t="s">
        <v>71</v>
      </c>
      <c r="AE527">
        <v>6449272</v>
      </c>
      <c r="AF527">
        <v>7</v>
      </c>
      <c r="AG527" s="12">
        <v>6.4506E-12</v>
      </c>
      <c r="AH527">
        <v>3.3999999999999998E-3</v>
      </c>
      <c r="AI527">
        <v>186974</v>
      </c>
      <c r="AJ527" t="s">
        <v>147</v>
      </c>
      <c r="AK527" t="s">
        <v>340</v>
      </c>
    </row>
    <row r="528" spans="1:37" x14ac:dyDescent="0.2">
      <c r="A528" t="s">
        <v>234</v>
      </c>
      <c r="B528" t="s">
        <v>304</v>
      </c>
      <c r="C528" t="s">
        <v>303</v>
      </c>
      <c r="D528" t="s">
        <v>304</v>
      </c>
      <c r="E528" t="s">
        <v>303</v>
      </c>
      <c r="F528">
        <v>-3.4500000000000003E-2</v>
      </c>
      <c r="G528">
        <v>4.8999999999999998E-3</v>
      </c>
      <c r="H528">
        <v>0.36940000000000001</v>
      </c>
      <c r="I528" t="s">
        <v>71</v>
      </c>
      <c r="J528" t="b">
        <v>0</v>
      </c>
      <c r="K528" t="b">
        <v>0</v>
      </c>
      <c r="L528" t="b">
        <v>0</v>
      </c>
      <c r="M528" t="s">
        <v>107</v>
      </c>
      <c r="N528">
        <v>12</v>
      </c>
      <c r="O528">
        <v>125327384</v>
      </c>
      <c r="P528">
        <v>5.7000000000000002E-3</v>
      </c>
      <c r="Q528">
        <v>107424</v>
      </c>
      <c r="R528">
        <v>0.41596899999999998</v>
      </c>
      <c r="S528" t="s">
        <v>312</v>
      </c>
      <c r="T528" t="s">
        <v>106</v>
      </c>
      <c r="U528" t="s">
        <v>346</v>
      </c>
      <c r="V528" t="b">
        <v>1</v>
      </c>
      <c r="W528" t="s">
        <v>307</v>
      </c>
      <c r="X528" t="s">
        <v>71</v>
      </c>
      <c r="Y528" t="s">
        <v>71</v>
      </c>
      <c r="Z528" t="s">
        <v>71</v>
      </c>
      <c r="AA528" t="s">
        <v>71</v>
      </c>
      <c r="AB528" t="s">
        <v>71</v>
      </c>
      <c r="AC528" t="s">
        <v>71</v>
      </c>
      <c r="AD528" t="s">
        <v>71</v>
      </c>
      <c r="AE528">
        <v>125327384</v>
      </c>
      <c r="AF528">
        <v>12</v>
      </c>
      <c r="AG528" s="12">
        <v>3.3411799999999999E-19</v>
      </c>
      <c r="AH528">
        <v>3.5999999999999999E-3</v>
      </c>
      <c r="AI528">
        <v>186939</v>
      </c>
      <c r="AJ528" t="s">
        <v>147</v>
      </c>
      <c r="AK528" t="s">
        <v>340</v>
      </c>
    </row>
    <row r="529" spans="1:37" x14ac:dyDescent="0.2">
      <c r="A529" t="s">
        <v>235</v>
      </c>
      <c r="B529" t="s">
        <v>311</v>
      </c>
      <c r="C529" t="s">
        <v>310</v>
      </c>
      <c r="D529" t="s">
        <v>311</v>
      </c>
      <c r="E529" t="s">
        <v>310</v>
      </c>
      <c r="F529">
        <v>-5.6500000000000002E-2</v>
      </c>
      <c r="G529">
        <v>1.9E-2</v>
      </c>
      <c r="H529">
        <v>6.8599999999999994E-2</v>
      </c>
      <c r="I529" t="s">
        <v>71</v>
      </c>
      <c r="J529" t="b">
        <v>0</v>
      </c>
      <c r="K529" t="b">
        <v>0</v>
      </c>
      <c r="L529" t="b">
        <v>0</v>
      </c>
      <c r="M529" t="s">
        <v>107</v>
      </c>
      <c r="N529">
        <v>19</v>
      </c>
      <c r="O529">
        <v>11347493</v>
      </c>
      <c r="P529">
        <v>0.01</v>
      </c>
      <c r="Q529">
        <v>105532</v>
      </c>
      <c r="R529">
        <v>8.9174400000000001E-2</v>
      </c>
      <c r="S529" t="s">
        <v>312</v>
      </c>
      <c r="T529" t="s">
        <v>106</v>
      </c>
      <c r="U529" t="s">
        <v>346</v>
      </c>
      <c r="V529" t="b">
        <v>1</v>
      </c>
      <c r="W529" t="s">
        <v>307</v>
      </c>
      <c r="X529" t="s">
        <v>71</v>
      </c>
      <c r="Y529" t="s">
        <v>71</v>
      </c>
      <c r="Z529" t="s">
        <v>71</v>
      </c>
      <c r="AA529" t="s">
        <v>71</v>
      </c>
      <c r="AB529" t="s">
        <v>71</v>
      </c>
      <c r="AC529" t="s">
        <v>71</v>
      </c>
      <c r="AD529" t="s">
        <v>71</v>
      </c>
      <c r="AE529">
        <v>11347493</v>
      </c>
      <c r="AF529">
        <v>19</v>
      </c>
      <c r="AG529" s="12">
        <v>4.5635200000000002E-17</v>
      </c>
      <c r="AH529">
        <v>6.1000000000000004E-3</v>
      </c>
      <c r="AI529">
        <v>185432</v>
      </c>
      <c r="AJ529" t="s">
        <v>147</v>
      </c>
      <c r="AK529" t="s">
        <v>340</v>
      </c>
    </row>
    <row r="530" spans="1:37" x14ac:dyDescent="0.2">
      <c r="A530" t="s">
        <v>223</v>
      </c>
      <c r="B530" t="s">
        <v>303</v>
      </c>
      <c r="C530" t="s">
        <v>304</v>
      </c>
      <c r="D530" t="s">
        <v>303</v>
      </c>
      <c r="E530" t="s">
        <v>304</v>
      </c>
      <c r="F530">
        <v>-4.9299999999999997E-2</v>
      </c>
      <c r="G530" s="12">
        <v>-2.9999999999999997E-4</v>
      </c>
      <c r="H530">
        <v>0.67410000000000003</v>
      </c>
      <c r="I530" t="s">
        <v>71</v>
      </c>
      <c r="J530" t="b">
        <v>0</v>
      </c>
      <c r="K530" t="b">
        <v>0</v>
      </c>
      <c r="L530" t="b">
        <v>0</v>
      </c>
      <c r="M530" t="s">
        <v>107</v>
      </c>
      <c r="N530">
        <v>12</v>
      </c>
      <c r="O530">
        <v>125259888</v>
      </c>
      <c r="P530">
        <v>6.3E-3</v>
      </c>
      <c r="Q530">
        <v>103012</v>
      </c>
      <c r="R530">
        <v>0.96264400000000006</v>
      </c>
      <c r="S530" t="s">
        <v>312</v>
      </c>
      <c r="T530" t="s">
        <v>106</v>
      </c>
      <c r="U530" t="s">
        <v>346</v>
      </c>
      <c r="V530" t="b">
        <v>1</v>
      </c>
      <c r="W530" t="s">
        <v>307</v>
      </c>
      <c r="X530" t="s">
        <v>71</v>
      </c>
      <c r="Y530" t="s">
        <v>71</v>
      </c>
      <c r="Z530" t="s">
        <v>71</v>
      </c>
      <c r="AA530" t="s">
        <v>71</v>
      </c>
      <c r="AB530" t="s">
        <v>71</v>
      </c>
      <c r="AC530" t="s">
        <v>71</v>
      </c>
      <c r="AD530" t="s">
        <v>71</v>
      </c>
      <c r="AE530">
        <v>125259888</v>
      </c>
      <c r="AF530">
        <v>12</v>
      </c>
      <c r="AG530" s="12">
        <v>7.3248699999999994E-33</v>
      </c>
      <c r="AH530">
        <v>3.8999999999999998E-3</v>
      </c>
      <c r="AI530">
        <v>173066</v>
      </c>
      <c r="AJ530" t="s">
        <v>147</v>
      </c>
      <c r="AK530" t="s">
        <v>340</v>
      </c>
    </row>
    <row r="531" spans="1:37" x14ac:dyDescent="0.2">
      <c r="A531" t="s">
        <v>236</v>
      </c>
      <c r="B531" t="s">
        <v>303</v>
      </c>
      <c r="C531" t="s">
        <v>304</v>
      </c>
      <c r="D531" t="s">
        <v>303</v>
      </c>
      <c r="E531" t="s">
        <v>304</v>
      </c>
      <c r="F531">
        <v>-5.5199999999999999E-2</v>
      </c>
      <c r="G531">
        <v>-1.2E-2</v>
      </c>
      <c r="H531">
        <v>6.8599999999999994E-2</v>
      </c>
      <c r="I531" t="s">
        <v>71</v>
      </c>
      <c r="J531" t="b">
        <v>0</v>
      </c>
      <c r="K531" t="b">
        <v>0</v>
      </c>
      <c r="L531" t="b">
        <v>0</v>
      </c>
      <c r="M531" t="s">
        <v>107</v>
      </c>
      <c r="N531">
        <v>6</v>
      </c>
      <c r="O531">
        <v>160929904</v>
      </c>
      <c r="P531">
        <v>1.2999999999999999E-2</v>
      </c>
      <c r="Q531">
        <v>106388</v>
      </c>
      <c r="R531">
        <v>0.38471100000000003</v>
      </c>
      <c r="S531" t="s">
        <v>312</v>
      </c>
      <c r="T531" t="s">
        <v>106</v>
      </c>
      <c r="U531" t="s">
        <v>346</v>
      </c>
      <c r="V531" t="b">
        <v>1</v>
      </c>
      <c r="W531" t="s">
        <v>307</v>
      </c>
      <c r="X531" t="s">
        <v>71</v>
      </c>
      <c r="Y531" t="s">
        <v>71</v>
      </c>
      <c r="Z531" t="s">
        <v>71</v>
      </c>
      <c r="AA531" t="s">
        <v>71</v>
      </c>
      <c r="AB531" t="s">
        <v>71</v>
      </c>
      <c r="AC531" t="s">
        <v>71</v>
      </c>
      <c r="AD531" t="s">
        <v>71</v>
      </c>
      <c r="AE531">
        <v>160929904</v>
      </c>
      <c r="AF531">
        <v>6</v>
      </c>
      <c r="AG531" s="12">
        <v>7.2962500000000003E-13</v>
      </c>
      <c r="AH531">
        <v>7.3000000000000001E-3</v>
      </c>
      <c r="AI531">
        <v>171669</v>
      </c>
      <c r="AJ531" t="s">
        <v>147</v>
      </c>
      <c r="AK531" t="s">
        <v>340</v>
      </c>
    </row>
    <row r="532" spans="1:37" x14ac:dyDescent="0.2">
      <c r="A532" t="s">
        <v>237</v>
      </c>
      <c r="B532" t="s">
        <v>304</v>
      </c>
      <c r="C532" t="s">
        <v>311</v>
      </c>
      <c r="D532" t="s">
        <v>304</v>
      </c>
      <c r="E532" t="s">
        <v>311</v>
      </c>
      <c r="F532">
        <v>-2.5999999999999999E-2</v>
      </c>
      <c r="G532">
        <v>1.2E-2</v>
      </c>
      <c r="H532">
        <v>0.51449999999999996</v>
      </c>
      <c r="I532" t="s">
        <v>71</v>
      </c>
      <c r="J532" t="b">
        <v>0</v>
      </c>
      <c r="K532" t="b">
        <v>0</v>
      </c>
      <c r="L532" t="b">
        <v>0</v>
      </c>
      <c r="M532" t="s">
        <v>107</v>
      </c>
      <c r="N532">
        <v>6</v>
      </c>
      <c r="O532">
        <v>43757896</v>
      </c>
      <c r="P532">
        <v>6.4999999999999997E-3</v>
      </c>
      <c r="Q532">
        <v>94514</v>
      </c>
      <c r="R532">
        <v>7.6838699999999996E-2</v>
      </c>
      <c r="S532" t="s">
        <v>312</v>
      </c>
      <c r="T532" t="s">
        <v>106</v>
      </c>
      <c r="U532" t="s">
        <v>346</v>
      </c>
      <c r="V532" t="b">
        <v>1</v>
      </c>
      <c r="W532" t="s">
        <v>307</v>
      </c>
      <c r="X532" t="s">
        <v>71</v>
      </c>
      <c r="Y532" t="s">
        <v>71</v>
      </c>
      <c r="Z532" t="s">
        <v>71</v>
      </c>
      <c r="AA532" t="s">
        <v>71</v>
      </c>
      <c r="AB532" t="s">
        <v>71</v>
      </c>
      <c r="AC532" t="s">
        <v>71</v>
      </c>
      <c r="AD532" t="s">
        <v>71</v>
      </c>
      <c r="AE532">
        <v>43757896</v>
      </c>
      <c r="AF532">
        <v>6</v>
      </c>
      <c r="AG532" s="12">
        <v>2.2688199999999999E-11</v>
      </c>
      <c r="AH532">
        <v>3.8E-3</v>
      </c>
      <c r="AI532">
        <v>183791</v>
      </c>
      <c r="AJ532" t="s">
        <v>147</v>
      </c>
      <c r="AK532" t="s">
        <v>340</v>
      </c>
    </row>
    <row r="533" spans="1:37" x14ac:dyDescent="0.2">
      <c r="Z533" s="12"/>
    </row>
    <row r="534" spans="1:37" x14ac:dyDescent="0.2">
      <c r="Z534" s="12"/>
    </row>
    <row r="535" spans="1:37" x14ac:dyDescent="0.2">
      <c r="Z535" s="12"/>
    </row>
    <row r="536" spans="1:37" x14ac:dyDescent="0.2">
      <c r="Z536" s="12"/>
    </row>
    <row r="538" spans="1:37" x14ac:dyDescent="0.2">
      <c r="A538" s="5" t="s">
        <v>23</v>
      </c>
    </row>
    <row r="539" spans="1:37" x14ac:dyDescent="0.2">
      <c r="A539" t="s">
        <v>48</v>
      </c>
      <c r="B539" t="s">
        <v>274</v>
      </c>
      <c r="C539" t="s">
        <v>275</v>
      </c>
      <c r="D539" t="s">
        <v>276</v>
      </c>
      <c r="E539" t="s">
        <v>277</v>
      </c>
      <c r="F539" t="s">
        <v>278</v>
      </c>
      <c r="G539" t="s">
        <v>279</v>
      </c>
      <c r="H539" t="s">
        <v>280</v>
      </c>
      <c r="I539" t="s">
        <v>281</v>
      </c>
      <c r="J539" t="s">
        <v>282</v>
      </c>
      <c r="K539" t="s">
        <v>283</v>
      </c>
      <c r="L539" t="s">
        <v>284</v>
      </c>
      <c r="M539" t="s">
        <v>46</v>
      </c>
      <c r="N539" t="s">
        <v>285</v>
      </c>
      <c r="O539" t="s">
        <v>286</v>
      </c>
      <c r="P539" t="s">
        <v>287</v>
      </c>
      <c r="Q539" t="s">
        <v>288</v>
      </c>
      <c r="R539" t="s">
        <v>289</v>
      </c>
      <c r="S539" t="s">
        <v>27</v>
      </c>
      <c r="T539" t="s">
        <v>290</v>
      </c>
      <c r="U539" t="s">
        <v>291</v>
      </c>
      <c r="V539" t="s">
        <v>292</v>
      </c>
      <c r="W539" t="s">
        <v>293</v>
      </c>
      <c r="X539" t="s">
        <v>297</v>
      </c>
      <c r="Y539" t="s">
        <v>295</v>
      </c>
      <c r="Z539" t="s">
        <v>296</v>
      </c>
      <c r="AA539" t="s">
        <v>298</v>
      </c>
      <c r="AB539" t="s">
        <v>294</v>
      </c>
      <c r="AC539" t="s">
        <v>47</v>
      </c>
      <c r="AD539" t="s">
        <v>28</v>
      </c>
    </row>
    <row r="540" spans="1:37" x14ac:dyDescent="0.2">
      <c r="A540" t="s">
        <v>241</v>
      </c>
      <c r="B540" t="s">
        <v>304</v>
      </c>
      <c r="C540" t="s">
        <v>311</v>
      </c>
      <c r="D540" t="s">
        <v>304</v>
      </c>
      <c r="E540" t="s">
        <v>311</v>
      </c>
      <c r="F540">
        <v>-3.0599999999999999E-2</v>
      </c>
      <c r="G540">
        <v>-1.0999999999999999E-2</v>
      </c>
      <c r="H540">
        <v>0.16750000000000001</v>
      </c>
      <c r="I540" t="s">
        <v>71</v>
      </c>
      <c r="J540" t="b">
        <v>0</v>
      </c>
      <c r="K540" t="b">
        <v>0</v>
      </c>
      <c r="L540" t="b">
        <v>0</v>
      </c>
      <c r="M540" t="s">
        <v>107</v>
      </c>
      <c r="N540">
        <v>3</v>
      </c>
      <c r="O540">
        <v>12486964</v>
      </c>
      <c r="P540">
        <v>7.7999999999999996E-3</v>
      </c>
      <c r="Q540">
        <v>98285</v>
      </c>
      <c r="R540">
        <v>0.18487700000000001</v>
      </c>
      <c r="S540" t="s">
        <v>312</v>
      </c>
      <c r="T540" t="s">
        <v>106</v>
      </c>
      <c r="U540" t="s">
        <v>346</v>
      </c>
      <c r="V540" t="b">
        <v>1</v>
      </c>
      <c r="W540" t="s">
        <v>307</v>
      </c>
      <c r="X540">
        <v>3</v>
      </c>
      <c r="Y540">
        <v>4.4000000000000003E-3</v>
      </c>
      <c r="Z540" s="12">
        <v>5.3431800000000002E-11</v>
      </c>
      <c r="AA540">
        <v>174886</v>
      </c>
      <c r="AB540">
        <v>12486964</v>
      </c>
      <c r="AC540" t="s">
        <v>164</v>
      </c>
      <c r="AD540" t="s">
        <v>344</v>
      </c>
    </row>
    <row r="541" spans="1:37" x14ac:dyDescent="0.2">
      <c r="A541" t="s">
        <v>243</v>
      </c>
      <c r="B541" t="s">
        <v>311</v>
      </c>
      <c r="C541" t="s">
        <v>310</v>
      </c>
      <c r="D541" t="s">
        <v>311</v>
      </c>
      <c r="E541" t="s">
        <v>310</v>
      </c>
      <c r="F541">
        <v>-2.1600000000000001E-2</v>
      </c>
      <c r="G541">
        <v>-9.1000000000000004E-3</v>
      </c>
      <c r="H541">
        <v>0.314</v>
      </c>
      <c r="I541" t="s">
        <v>71</v>
      </c>
      <c r="J541" t="b">
        <v>0</v>
      </c>
      <c r="K541" t="b">
        <v>0</v>
      </c>
      <c r="L541" t="b">
        <v>0</v>
      </c>
      <c r="M541" t="s">
        <v>107</v>
      </c>
      <c r="N541">
        <v>11</v>
      </c>
      <c r="O541">
        <v>47294626</v>
      </c>
      <c r="P541">
        <v>5.7999999999999996E-3</v>
      </c>
      <c r="Q541">
        <v>109975</v>
      </c>
      <c r="R541">
        <v>0.136958</v>
      </c>
      <c r="S541" t="s">
        <v>312</v>
      </c>
      <c r="T541" t="s">
        <v>106</v>
      </c>
      <c r="U541" t="s">
        <v>346</v>
      </c>
      <c r="V541" t="b">
        <v>1</v>
      </c>
      <c r="W541" t="s">
        <v>307</v>
      </c>
      <c r="X541">
        <v>11</v>
      </c>
      <c r="Y541">
        <v>3.5000000000000001E-3</v>
      </c>
      <c r="Z541" s="12">
        <v>1.4119800000000001E-8</v>
      </c>
      <c r="AA541">
        <v>177680</v>
      </c>
      <c r="AB541">
        <v>47294626</v>
      </c>
      <c r="AC541" t="s">
        <v>164</v>
      </c>
      <c r="AD541" t="s">
        <v>344</v>
      </c>
    </row>
    <row r="542" spans="1:37" x14ac:dyDescent="0.2">
      <c r="A542" t="s">
        <v>245</v>
      </c>
      <c r="B542" t="s">
        <v>311</v>
      </c>
      <c r="C542" t="s">
        <v>310</v>
      </c>
      <c r="D542" t="s">
        <v>311</v>
      </c>
      <c r="E542" t="s">
        <v>310</v>
      </c>
      <c r="F542">
        <v>-2.7E-2</v>
      </c>
      <c r="G542">
        <v>-9.7999999999999997E-3</v>
      </c>
      <c r="H542">
        <v>0.46700000000000003</v>
      </c>
      <c r="I542" t="s">
        <v>71</v>
      </c>
      <c r="J542" t="b">
        <v>0</v>
      </c>
      <c r="K542" t="b">
        <v>0</v>
      </c>
      <c r="L542" t="b">
        <v>0</v>
      </c>
      <c r="M542" t="s">
        <v>107</v>
      </c>
      <c r="N542">
        <v>10</v>
      </c>
      <c r="O542">
        <v>65184717</v>
      </c>
      <c r="P542">
        <v>5.3E-3</v>
      </c>
      <c r="Q542">
        <v>110131</v>
      </c>
      <c r="R542">
        <v>8.1049399999999994E-2</v>
      </c>
      <c r="S542" t="s">
        <v>312</v>
      </c>
      <c r="T542" t="s">
        <v>106</v>
      </c>
      <c r="U542" t="s">
        <v>346</v>
      </c>
      <c r="V542" t="b">
        <v>1</v>
      </c>
      <c r="W542" t="s">
        <v>307</v>
      </c>
      <c r="X542">
        <v>10</v>
      </c>
      <c r="Y542">
        <v>3.3E-3</v>
      </c>
      <c r="Z542" s="12">
        <v>1.0609599999999999E-17</v>
      </c>
      <c r="AA542">
        <v>177823</v>
      </c>
      <c r="AB542">
        <v>65184717</v>
      </c>
      <c r="AC542" t="s">
        <v>164</v>
      </c>
      <c r="AD542" t="s">
        <v>344</v>
      </c>
    </row>
    <row r="543" spans="1:37" x14ac:dyDescent="0.2">
      <c r="A543" t="s">
        <v>246</v>
      </c>
      <c r="B543" t="s">
        <v>310</v>
      </c>
      <c r="C543" t="s">
        <v>303</v>
      </c>
      <c r="D543" t="s">
        <v>310</v>
      </c>
      <c r="E543" t="s">
        <v>303</v>
      </c>
      <c r="F543">
        <v>-2.58E-2</v>
      </c>
      <c r="G543">
        <v>-1.0999999999999999E-2</v>
      </c>
      <c r="H543">
        <v>0.36280000000000001</v>
      </c>
      <c r="I543" t="s">
        <v>71</v>
      </c>
      <c r="J543" t="b">
        <v>0</v>
      </c>
      <c r="K543" t="b">
        <v>0</v>
      </c>
      <c r="L543" t="b">
        <v>0</v>
      </c>
      <c r="M543" t="s">
        <v>107</v>
      </c>
      <c r="N543">
        <v>12</v>
      </c>
      <c r="O543">
        <v>124464836</v>
      </c>
      <c r="P543">
        <v>5.5999999999999999E-3</v>
      </c>
      <c r="Q543">
        <v>109491</v>
      </c>
      <c r="R543">
        <v>7.5278300000000006E-2</v>
      </c>
      <c r="S543" t="s">
        <v>312</v>
      </c>
      <c r="T543" t="s">
        <v>106</v>
      </c>
      <c r="U543" t="s">
        <v>346</v>
      </c>
      <c r="V543" t="b">
        <v>1</v>
      </c>
      <c r="W543" t="s">
        <v>307</v>
      </c>
      <c r="X543">
        <v>12</v>
      </c>
      <c r="Y543">
        <v>3.5000000000000001E-3</v>
      </c>
      <c r="Z543" s="12">
        <v>2.0487999999999999E-12</v>
      </c>
      <c r="AA543">
        <v>174454</v>
      </c>
      <c r="AB543">
        <v>124464836</v>
      </c>
      <c r="AC543" t="s">
        <v>164</v>
      </c>
      <c r="AD543" t="s">
        <v>344</v>
      </c>
    </row>
    <row r="544" spans="1:37" x14ac:dyDescent="0.2">
      <c r="A544" t="s">
        <v>247</v>
      </c>
      <c r="B544" t="s">
        <v>311</v>
      </c>
      <c r="C544" t="s">
        <v>310</v>
      </c>
      <c r="D544" t="s">
        <v>311</v>
      </c>
      <c r="E544" t="s">
        <v>310</v>
      </c>
      <c r="F544">
        <v>3.32E-2</v>
      </c>
      <c r="G544">
        <v>3.8E-3</v>
      </c>
      <c r="H544">
        <v>0.15440000000000001</v>
      </c>
      <c r="I544" t="s">
        <v>71</v>
      </c>
      <c r="J544" t="b">
        <v>0</v>
      </c>
      <c r="K544" t="b">
        <v>0</v>
      </c>
      <c r="L544" t="b">
        <v>0</v>
      </c>
      <c r="M544" t="s">
        <v>107</v>
      </c>
      <c r="N544">
        <v>8</v>
      </c>
      <c r="O544">
        <v>18266572</v>
      </c>
      <c r="P544">
        <v>7.7999999999999996E-3</v>
      </c>
      <c r="Q544">
        <v>103080</v>
      </c>
      <c r="R544">
        <v>0.64056800000000003</v>
      </c>
      <c r="S544" t="s">
        <v>312</v>
      </c>
      <c r="T544" t="s">
        <v>106</v>
      </c>
      <c r="U544" t="s">
        <v>346</v>
      </c>
      <c r="V544" t="b">
        <v>1</v>
      </c>
      <c r="W544" t="s">
        <v>307</v>
      </c>
      <c r="X544">
        <v>8</v>
      </c>
      <c r="Y544">
        <v>4.5999999999999999E-3</v>
      </c>
      <c r="Z544" s="12">
        <v>7.2912199999999997E-12</v>
      </c>
      <c r="AA544">
        <v>177732</v>
      </c>
      <c r="AB544">
        <v>18266572</v>
      </c>
      <c r="AC544" t="s">
        <v>164</v>
      </c>
      <c r="AD544" t="s">
        <v>344</v>
      </c>
    </row>
    <row r="545" spans="1:30" x14ac:dyDescent="0.2">
      <c r="A545" t="s">
        <v>248</v>
      </c>
      <c r="B545" t="s">
        <v>303</v>
      </c>
      <c r="C545" t="s">
        <v>304</v>
      </c>
      <c r="D545" t="s">
        <v>303</v>
      </c>
      <c r="E545" t="s">
        <v>304</v>
      </c>
      <c r="F545">
        <v>-0.17019999999999999</v>
      </c>
      <c r="G545">
        <v>-3.1E-2</v>
      </c>
      <c r="H545">
        <v>0.12139999999999999</v>
      </c>
      <c r="I545" t="s">
        <v>71</v>
      </c>
      <c r="J545" t="b">
        <v>0</v>
      </c>
      <c r="K545" t="b">
        <v>0</v>
      </c>
      <c r="L545" t="b">
        <v>0</v>
      </c>
      <c r="M545" t="s">
        <v>107</v>
      </c>
      <c r="N545">
        <v>8</v>
      </c>
      <c r="O545">
        <v>19844222</v>
      </c>
      <c r="P545">
        <v>8.6999999999999994E-3</v>
      </c>
      <c r="Q545">
        <v>109855</v>
      </c>
      <c r="R545">
        <v>6.4908299999999995E-4</v>
      </c>
      <c r="S545" t="s">
        <v>312</v>
      </c>
      <c r="T545" t="s">
        <v>106</v>
      </c>
      <c r="U545" t="s">
        <v>346</v>
      </c>
      <c r="V545" t="b">
        <v>1</v>
      </c>
      <c r="W545" t="s">
        <v>307</v>
      </c>
      <c r="X545">
        <v>8</v>
      </c>
      <c r="Y545">
        <v>5.5999999999999999E-3</v>
      </c>
      <c r="Z545" s="12">
        <v>1.8197000000000001E-199</v>
      </c>
      <c r="AA545">
        <v>177750</v>
      </c>
      <c r="AB545">
        <v>19844222</v>
      </c>
      <c r="AC545" t="s">
        <v>164</v>
      </c>
      <c r="AD545" t="s">
        <v>344</v>
      </c>
    </row>
    <row r="546" spans="1:30" x14ac:dyDescent="0.2">
      <c r="A546" t="s">
        <v>249</v>
      </c>
      <c r="B546" t="s">
        <v>304</v>
      </c>
      <c r="C546" t="s">
        <v>303</v>
      </c>
      <c r="D546" t="s">
        <v>304</v>
      </c>
      <c r="E546" t="s">
        <v>303</v>
      </c>
      <c r="F546">
        <v>-4.02E-2</v>
      </c>
      <c r="G546">
        <v>2.2000000000000001E-3</v>
      </c>
      <c r="H546">
        <v>0.59370000000000001</v>
      </c>
      <c r="I546" t="s">
        <v>71</v>
      </c>
      <c r="J546" t="b">
        <v>0</v>
      </c>
      <c r="K546" t="b">
        <v>0</v>
      </c>
      <c r="L546" t="b">
        <v>0</v>
      </c>
      <c r="M546" t="s">
        <v>107</v>
      </c>
      <c r="N546">
        <v>1</v>
      </c>
      <c r="O546">
        <v>230305312</v>
      </c>
      <c r="P546">
        <v>5.4999999999999997E-3</v>
      </c>
      <c r="Q546">
        <v>109464</v>
      </c>
      <c r="R546">
        <v>0.70155100000000004</v>
      </c>
      <c r="S546" t="s">
        <v>312</v>
      </c>
      <c r="T546" t="s">
        <v>106</v>
      </c>
      <c r="U546" t="s">
        <v>346</v>
      </c>
      <c r="V546" t="b">
        <v>1</v>
      </c>
      <c r="W546" t="s">
        <v>307</v>
      </c>
      <c r="X546">
        <v>1</v>
      </c>
      <c r="Y546">
        <v>3.3999999999999998E-3</v>
      </c>
      <c r="Z546" s="12">
        <v>5.9854900000000003E-31</v>
      </c>
      <c r="AA546">
        <v>177758</v>
      </c>
      <c r="AB546">
        <v>230305312</v>
      </c>
      <c r="AC546" t="s">
        <v>164</v>
      </c>
      <c r="AD546" t="s">
        <v>344</v>
      </c>
    </row>
    <row r="547" spans="1:30" x14ac:dyDescent="0.2">
      <c r="A547" t="s">
        <v>250</v>
      </c>
      <c r="B547" t="s">
        <v>310</v>
      </c>
      <c r="C547" t="s">
        <v>311</v>
      </c>
      <c r="D547" t="s">
        <v>310</v>
      </c>
      <c r="E547" t="s">
        <v>311</v>
      </c>
      <c r="F547">
        <v>-2.7099999999999999E-2</v>
      </c>
      <c r="G547">
        <v>-1.2E-2</v>
      </c>
      <c r="H547">
        <v>0.40899999999999997</v>
      </c>
      <c r="I547" t="s">
        <v>71</v>
      </c>
      <c r="J547" t="b">
        <v>0</v>
      </c>
      <c r="K547" t="b">
        <v>0</v>
      </c>
      <c r="L547" t="b">
        <v>0</v>
      </c>
      <c r="M547" t="s">
        <v>107</v>
      </c>
      <c r="N547">
        <v>2</v>
      </c>
      <c r="O547">
        <v>165528876</v>
      </c>
      <c r="P547">
        <v>5.4999999999999997E-3</v>
      </c>
      <c r="Q547">
        <v>109491</v>
      </c>
      <c r="R547">
        <v>3.0789299999999999E-2</v>
      </c>
      <c r="S547" t="s">
        <v>312</v>
      </c>
      <c r="T547" t="s">
        <v>106</v>
      </c>
      <c r="U547" t="s">
        <v>346</v>
      </c>
      <c r="V547" t="b">
        <v>1</v>
      </c>
      <c r="W547" t="s">
        <v>307</v>
      </c>
      <c r="X547">
        <v>2</v>
      </c>
      <c r="Y547">
        <v>3.3999999999999998E-3</v>
      </c>
      <c r="Z547" s="12">
        <v>2.59777E-15</v>
      </c>
      <c r="AA547">
        <v>177783</v>
      </c>
      <c r="AB547">
        <v>165528876</v>
      </c>
      <c r="AC547" t="s">
        <v>164</v>
      </c>
      <c r="AD547" t="s">
        <v>344</v>
      </c>
    </row>
    <row r="548" spans="1:30" x14ac:dyDescent="0.2">
      <c r="A548" t="s">
        <v>251</v>
      </c>
      <c r="B548" t="s">
        <v>304</v>
      </c>
      <c r="C548" t="s">
        <v>303</v>
      </c>
      <c r="D548" t="s">
        <v>304</v>
      </c>
      <c r="E548" t="s">
        <v>303</v>
      </c>
      <c r="F548">
        <v>0.08</v>
      </c>
      <c r="G548">
        <v>6.0000000000000001E-3</v>
      </c>
      <c r="H548">
        <v>4.0899999999999999E-2</v>
      </c>
      <c r="I548" t="s">
        <v>71</v>
      </c>
      <c r="J548" t="b">
        <v>0</v>
      </c>
      <c r="K548" t="b">
        <v>0</v>
      </c>
      <c r="L548" t="b">
        <v>0</v>
      </c>
      <c r="M548" t="s">
        <v>107</v>
      </c>
      <c r="N548">
        <v>15</v>
      </c>
      <c r="O548">
        <v>44219607</v>
      </c>
      <c r="P548">
        <v>1.2999999999999999E-2</v>
      </c>
      <c r="Q548">
        <v>110044</v>
      </c>
      <c r="R548">
        <v>0.65923500000000002</v>
      </c>
      <c r="S548" t="s">
        <v>312</v>
      </c>
      <c r="T548" t="s">
        <v>106</v>
      </c>
      <c r="U548" t="s">
        <v>346</v>
      </c>
      <c r="V548" t="b">
        <v>1</v>
      </c>
      <c r="W548" t="s">
        <v>307</v>
      </c>
      <c r="X548">
        <v>15</v>
      </c>
      <c r="Y548">
        <v>8.8999999999999999E-3</v>
      </c>
      <c r="Z548" s="12">
        <v>4.8383800000000003E-17</v>
      </c>
      <c r="AA548">
        <v>163328</v>
      </c>
      <c r="AB548">
        <v>44219607</v>
      </c>
      <c r="AC548" t="s">
        <v>164</v>
      </c>
      <c r="AD548" t="s">
        <v>344</v>
      </c>
    </row>
    <row r="549" spans="1:30" x14ac:dyDescent="0.2">
      <c r="A549" t="s">
        <v>240</v>
      </c>
      <c r="B549" t="s">
        <v>311</v>
      </c>
      <c r="C549" t="s">
        <v>310</v>
      </c>
      <c r="D549" t="s">
        <v>311</v>
      </c>
      <c r="E549" t="s">
        <v>310</v>
      </c>
      <c r="F549">
        <v>4.7E-2</v>
      </c>
      <c r="G549">
        <v>1.7999999999999999E-2</v>
      </c>
      <c r="H549">
        <v>0.36280000000000001</v>
      </c>
      <c r="I549" t="s">
        <v>71</v>
      </c>
      <c r="J549" t="b">
        <v>0</v>
      </c>
      <c r="K549" t="b">
        <v>0</v>
      </c>
      <c r="L549" t="b">
        <v>0</v>
      </c>
      <c r="M549" t="s">
        <v>107</v>
      </c>
      <c r="N549">
        <v>11</v>
      </c>
      <c r="O549">
        <v>61551356</v>
      </c>
      <c r="P549">
        <v>5.7000000000000002E-3</v>
      </c>
      <c r="Q549">
        <v>110127</v>
      </c>
      <c r="R549">
        <v>2.3231100000000002E-3</v>
      </c>
      <c r="S549" t="s">
        <v>312</v>
      </c>
      <c r="T549" t="s">
        <v>106</v>
      </c>
      <c r="U549" t="s">
        <v>346</v>
      </c>
      <c r="V549" t="b">
        <v>1</v>
      </c>
      <c r="W549" t="s">
        <v>307</v>
      </c>
      <c r="X549">
        <v>11</v>
      </c>
      <c r="Y549">
        <v>3.3999999999999998E-3</v>
      </c>
      <c r="Z549" s="12">
        <v>1.7330100000000001E-41</v>
      </c>
      <c r="AA549">
        <v>177773</v>
      </c>
      <c r="AB549">
        <v>61551356</v>
      </c>
      <c r="AC549" t="s">
        <v>164</v>
      </c>
      <c r="AD549" t="s">
        <v>344</v>
      </c>
    </row>
    <row r="550" spans="1:30" x14ac:dyDescent="0.2">
      <c r="A550" t="s">
        <v>253</v>
      </c>
      <c r="B550" t="s">
        <v>310</v>
      </c>
      <c r="C550" t="s">
        <v>311</v>
      </c>
      <c r="D550" t="s">
        <v>310</v>
      </c>
      <c r="E550" t="s">
        <v>311</v>
      </c>
      <c r="F550">
        <v>2.1999999999999999E-2</v>
      </c>
      <c r="G550">
        <v>4.5999999999999999E-3</v>
      </c>
      <c r="H550">
        <v>0.23219999999999999</v>
      </c>
      <c r="I550" t="s">
        <v>71</v>
      </c>
      <c r="J550" t="b">
        <v>0</v>
      </c>
      <c r="K550" t="b">
        <v>0</v>
      </c>
      <c r="L550" t="b">
        <v>0</v>
      </c>
      <c r="M550" t="s">
        <v>107</v>
      </c>
      <c r="N550">
        <v>1</v>
      </c>
      <c r="O550">
        <v>40035686</v>
      </c>
      <c r="P550">
        <v>6.3E-3</v>
      </c>
      <c r="Q550">
        <v>110008</v>
      </c>
      <c r="R550">
        <v>0.49173800000000001</v>
      </c>
      <c r="S550" t="s">
        <v>312</v>
      </c>
      <c r="T550" t="s">
        <v>106</v>
      </c>
      <c r="U550" t="s">
        <v>346</v>
      </c>
      <c r="V550" t="b">
        <v>1</v>
      </c>
      <c r="W550" t="s">
        <v>307</v>
      </c>
      <c r="X550">
        <v>1</v>
      </c>
      <c r="Y550">
        <v>3.8999999999999998E-3</v>
      </c>
      <c r="Z550" s="12">
        <v>1.63301E-8</v>
      </c>
      <c r="AA550">
        <v>174742</v>
      </c>
      <c r="AB550">
        <v>40035686</v>
      </c>
      <c r="AC550" t="s">
        <v>164</v>
      </c>
      <c r="AD550" t="s">
        <v>344</v>
      </c>
    </row>
    <row r="551" spans="1:30" x14ac:dyDescent="0.2">
      <c r="A551" t="s">
        <v>254</v>
      </c>
      <c r="B551" t="s">
        <v>303</v>
      </c>
      <c r="C551" t="s">
        <v>304</v>
      </c>
      <c r="D551" t="s">
        <v>303</v>
      </c>
      <c r="E551" t="s">
        <v>304</v>
      </c>
      <c r="F551">
        <v>-3.27E-2</v>
      </c>
      <c r="G551">
        <v>-0.01</v>
      </c>
      <c r="H551">
        <v>0.13189999999999999</v>
      </c>
      <c r="I551" t="s">
        <v>71</v>
      </c>
      <c r="J551" t="b">
        <v>0</v>
      </c>
      <c r="K551" t="b">
        <v>0</v>
      </c>
      <c r="L551" t="b">
        <v>0</v>
      </c>
      <c r="M551" t="s">
        <v>107</v>
      </c>
      <c r="N551">
        <v>10</v>
      </c>
      <c r="O551">
        <v>5254847</v>
      </c>
      <c r="P551">
        <v>8.6999999999999994E-3</v>
      </c>
      <c r="Q551">
        <v>102458</v>
      </c>
      <c r="R551">
        <v>0.26619599999999999</v>
      </c>
      <c r="S551" t="s">
        <v>312</v>
      </c>
      <c r="T551" t="s">
        <v>106</v>
      </c>
      <c r="U551" t="s">
        <v>346</v>
      </c>
      <c r="V551" t="b">
        <v>1</v>
      </c>
      <c r="W551" t="s">
        <v>307</v>
      </c>
      <c r="X551">
        <v>10</v>
      </c>
      <c r="Y551">
        <v>4.7000000000000002E-3</v>
      </c>
      <c r="Z551" s="12">
        <v>1.7179100000000001E-12</v>
      </c>
      <c r="AA551">
        <v>177504</v>
      </c>
      <c r="AB551">
        <v>5254847</v>
      </c>
      <c r="AC551" t="s">
        <v>164</v>
      </c>
      <c r="AD551" t="s">
        <v>344</v>
      </c>
    </row>
    <row r="552" spans="1:30" x14ac:dyDescent="0.2">
      <c r="A552" t="s">
        <v>255</v>
      </c>
      <c r="B552" t="s">
        <v>304</v>
      </c>
      <c r="C552" t="s">
        <v>303</v>
      </c>
      <c r="D552" t="s">
        <v>304</v>
      </c>
      <c r="E552" t="s">
        <v>303</v>
      </c>
      <c r="F552">
        <v>-2.41E-2</v>
      </c>
      <c r="G552">
        <v>-6.1999999999999998E-3</v>
      </c>
      <c r="H552">
        <v>0.49080000000000001</v>
      </c>
      <c r="I552" t="s">
        <v>71</v>
      </c>
      <c r="J552" t="b">
        <v>0</v>
      </c>
      <c r="K552" t="b">
        <v>0</v>
      </c>
      <c r="L552" t="b">
        <v>0</v>
      </c>
      <c r="M552" t="s">
        <v>107</v>
      </c>
      <c r="N552">
        <v>10</v>
      </c>
      <c r="O552">
        <v>94839642</v>
      </c>
      <c r="P552">
        <v>5.7999999999999996E-3</v>
      </c>
      <c r="Q552">
        <v>105528</v>
      </c>
      <c r="R552">
        <v>0.312583</v>
      </c>
      <c r="S552" t="s">
        <v>312</v>
      </c>
      <c r="T552" t="s">
        <v>106</v>
      </c>
      <c r="U552" t="s">
        <v>346</v>
      </c>
      <c r="V552" t="b">
        <v>1</v>
      </c>
      <c r="W552" t="s">
        <v>307</v>
      </c>
      <c r="X552">
        <v>10</v>
      </c>
      <c r="Y552">
        <v>3.3999999999999998E-3</v>
      </c>
      <c r="Z552" s="12">
        <v>1.6819000000000001E-11</v>
      </c>
      <c r="AA552">
        <v>177712</v>
      </c>
      <c r="AB552">
        <v>94839642</v>
      </c>
      <c r="AC552" t="s">
        <v>164</v>
      </c>
      <c r="AD552" t="s">
        <v>344</v>
      </c>
    </row>
    <row r="553" spans="1:30" x14ac:dyDescent="0.2">
      <c r="A553" t="s">
        <v>256</v>
      </c>
      <c r="B553" t="s">
        <v>304</v>
      </c>
      <c r="C553" t="s">
        <v>303</v>
      </c>
      <c r="D553" t="s">
        <v>304</v>
      </c>
      <c r="E553" t="s">
        <v>303</v>
      </c>
      <c r="F553">
        <v>-2.3599999999999999E-2</v>
      </c>
      <c r="G553">
        <v>-1.1000000000000001E-3</v>
      </c>
      <c r="H553">
        <v>0.37340000000000001</v>
      </c>
      <c r="I553" t="s">
        <v>71</v>
      </c>
      <c r="J553" t="b">
        <v>0</v>
      </c>
      <c r="K553" t="b">
        <v>0</v>
      </c>
      <c r="L553" t="b">
        <v>0</v>
      </c>
      <c r="M553" t="s">
        <v>107</v>
      </c>
      <c r="N553">
        <v>6</v>
      </c>
      <c r="O553">
        <v>31088922</v>
      </c>
      <c r="P553">
        <v>5.4999999999999997E-3</v>
      </c>
      <c r="Q553">
        <v>109976</v>
      </c>
      <c r="R553">
        <v>0.84232799999999997</v>
      </c>
      <c r="S553" t="s">
        <v>312</v>
      </c>
      <c r="T553" t="s">
        <v>106</v>
      </c>
      <c r="U553" t="s">
        <v>346</v>
      </c>
      <c r="V553" t="b">
        <v>1</v>
      </c>
      <c r="W553" t="s">
        <v>307</v>
      </c>
      <c r="X553">
        <v>6</v>
      </c>
      <c r="Y553">
        <v>3.7000000000000002E-3</v>
      </c>
      <c r="Z553" s="12">
        <v>4.1439999999999999E-10</v>
      </c>
      <c r="AA553">
        <v>151047</v>
      </c>
      <c r="AB553">
        <v>31088922</v>
      </c>
      <c r="AC553" t="s">
        <v>164</v>
      </c>
      <c r="AD553" t="s">
        <v>344</v>
      </c>
    </row>
    <row r="554" spans="1:30" x14ac:dyDescent="0.2">
      <c r="A554" t="s">
        <v>204</v>
      </c>
      <c r="B554" t="s">
        <v>304</v>
      </c>
      <c r="C554" t="s">
        <v>303</v>
      </c>
      <c r="D554" t="s">
        <v>304</v>
      </c>
      <c r="E554" t="s">
        <v>303</v>
      </c>
      <c r="F554">
        <v>2.3E-2</v>
      </c>
      <c r="G554">
        <v>5.8999999999999999E-3</v>
      </c>
      <c r="H554">
        <v>0.68069999999999997</v>
      </c>
      <c r="I554" t="s">
        <v>71</v>
      </c>
      <c r="J554" t="b">
        <v>0</v>
      </c>
      <c r="K554" t="b">
        <v>0</v>
      </c>
      <c r="L554" t="b">
        <v>0</v>
      </c>
      <c r="M554" t="s">
        <v>107</v>
      </c>
      <c r="N554">
        <v>10</v>
      </c>
      <c r="O554">
        <v>113921354</v>
      </c>
      <c r="P554">
        <v>5.8999999999999999E-3</v>
      </c>
      <c r="Q554">
        <v>109717</v>
      </c>
      <c r="R554">
        <v>0.34410400000000002</v>
      </c>
      <c r="S554" t="s">
        <v>312</v>
      </c>
      <c r="T554" t="s">
        <v>106</v>
      </c>
      <c r="U554" t="s">
        <v>346</v>
      </c>
      <c r="V554" t="b">
        <v>1</v>
      </c>
      <c r="W554" t="s">
        <v>307</v>
      </c>
      <c r="X554">
        <v>10</v>
      </c>
      <c r="Y554">
        <v>3.7000000000000002E-3</v>
      </c>
      <c r="Z554" s="12">
        <v>1.21001E-10</v>
      </c>
      <c r="AA554">
        <v>174734</v>
      </c>
      <c r="AB554">
        <v>113921354</v>
      </c>
      <c r="AC554" t="s">
        <v>164</v>
      </c>
      <c r="AD554" t="s">
        <v>344</v>
      </c>
    </row>
    <row r="555" spans="1:30" x14ac:dyDescent="0.2">
      <c r="A555" t="s">
        <v>257</v>
      </c>
      <c r="B555" t="s">
        <v>311</v>
      </c>
      <c r="C555" t="s">
        <v>304</v>
      </c>
      <c r="D555" t="s">
        <v>311</v>
      </c>
      <c r="E555" t="s">
        <v>304</v>
      </c>
      <c r="F555">
        <v>2.12E-2</v>
      </c>
      <c r="G555">
        <v>7.7000000000000002E-3</v>
      </c>
      <c r="H555">
        <v>0.50919999999999999</v>
      </c>
      <c r="I555" t="s">
        <v>71</v>
      </c>
      <c r="J555" t="b">
        <v>0</v>
      </c>
      <c r="K555" t="b">
        <v>0</v>
      </c>
      <c r="L555" t="b">
        <v>0</v>
      </c>
      <c r="M555" t="s">
        <v>107</v>
      </c>
      <c r="N555">
        <v>6</v>
      </c>
      <c r="O555">
        <v>160848167</v>
      </c>
      <c r="P555">
        <v>5.3E-3</v>
      </c>
      <c r="Q555">
        <v>110060</v>
      </c>
      <c r="R555">
        <v>0.17129800000000001</v>
      </c>
      <c r="S555" t="s">
        <v>312</v>
      </c>
      <c r="T555" t="s">
        <v>106</v>
      </c>
      <c r="U555" t="s">
        <v>346</v>
      </c>
      <c r="V555" t="b">
        <v>1</v>
      </c>
      <c r="W555" t="s">
        <v>307</v>
      </c>
      <c r="X555">
        <v>6</v>
      </c>
      <c r="Y555">
        <v>3.3E-3</v>
      </c>
      <c r="Z555" s="12">
        <v>8.3270299999999995E-10</v>
      </c>
      <c r="AA555">
        <v>172850</v>
      </c>
      <c r="AB555">
        <v>160848167</v>
      </c>
      <c r="AC555" t="s">
        <v>164</v>
      </c>
      <c r="AD555" t="s">
        <v>344</v>
      </c>
    </row>
    <row r="556" spans="1:30" x14ac:dyDescent="0.2">
      <c r="A556" t="s">
        <v>258</v>
      </c>
      <c r="B556" t="s">
        <v>311</v>
      </c>
      <c r="C556" t="s">
        <v>310</v>
      </c>
      <c r="D556" t="s">
        <v>311</v>
      </c>
      <c r="E556" t="s">
        <v>310</v>
      </c>
      <c r="F556">
        <v>-2.2200000000000001E-2</v>
      </c>
      <c r="G556">
        <v>-1.4E-2</v>
      </c>
      <c r="H556">
        <v>0.72960000000000003</v>
      </c>
      <c r="I556" t="s">
        <v>71</v>
      </c>
      <c r="J556" t="b">
        <v>0</v>
      </c>
      <c r="K556" t="b">
        <v>0</v>
      </c>
      <c r="L556" t="b">
        <v>0</v>
      </c>
      <c r="M556" t="s">
        <v>107</v>
      </c>
      <c r="N556">
        <v>7</v>
      </c>
      <c r="O556">
        <v>130435181</v>
      </c>
      <c r="P556">
        <v>5.8999999999999999E-3</v>
      </c>
      <c r="Q556">
        <v>110040</v>
      </c>
      <c r="R556">
        <v>2.9415799999999999E-2</v>
      </c>
      <c r="S556" t="s">
        <v>312</v>
      </c>
      <c r="T556" t="s">
        <v>106</v>
      </c>
      <c r="U556" t="s">
        <v>346</v>
      </c>
      <c r="V556" t="b">
        <v>1</v>
      </c>
      <c r="W556" t="s">
        <v>307</v>
      </c>
      <c r="X556">
        <v>7</v>
      </c>
      <c r="Y556">
        <v>3.7000000000000002E-3</v>
      </c>
      <c r="Z556" s="12">
        <v>7.6709600000000002E-9</v>
      </c>
      <c r="AA556">
        <v>177813</v>
      </c>
      <c r="AB556">
        <v>130435181</v>
      </c>
      <c r="AC556" t="s">
        <v>164</v>
      </c>
      <c r="AD556" t="s">
        <v>344</v>
      </c>
    </row>
    <row r="557" spans="1:30" x14ac:dyDescent="0.2">
      <c r="A557" t="s">
        <v>259</v>
      </c>
      <c r="B557" t="s">
        <v>304</v>
      </c>
      <c r="C557" t="s">
        <v>311</v>
      </c>
      <c r="D557" t="s">
        <v>304</v>
      </c>
      <c r="E557" t="s">
        <v>311</v>
      </c>
      <c r="F557">
        <v>-7.8E-2</v>
      </c>
      <c r="G557">
        <v>-9.2999999999999992E-3</v>
      </c>
      <c r="H557">
        <v>0.46970000000000001</v>
      </c>
      <c r="I557" t="s">
        <v>71</v>
      </c>
      <c r="J557" t="b">
        <v>0</v>
      </c>
      <c r="K557" t="b">
        <v>0</v>
      </c>
      <c r="L557" t="b">
        <v>0</v>
      </c>
      <c r="M557" t="s">
        <v>107</v>
      </c>
      <c r="N557">
        <v>8</v>
      </c>
      <c r="O557">
        <v>126482621</v>
      </c>
      <c r="P557">
        <v>5.3E-3</v>
      </c>
      <c r="Q557">
        <v>110028</v>
      </c>
      <c r="R557">
        <v>9.6504999999999994E-2</v>
      </c>
      <c r="S557" t="s">
        <v>312</v>
      </c>
      <c r="T557" t="s">
        <v>106</v>
      </c>
      <c r="U557" t="s">
        <v>346</v>
      </c>
      <c r="V557" t="b">
        <v>1</v>
      </c>
      <c r="W557" t="s">
        <v>307</v>
      </c>
      <c r="X557">
        <v>8</v>
      </c>
      <c r="Y557">
        <v>3.3E-3</v>
      </c>
      <c r="Z557" s="12">
        <v>2.22844E-113</v>
      </c>
      <c r="AA557">
        <v>177750</v>
      </c>
      <c r="AB557">
        <v>126482621</v>
      </c>
      <c r="AC557" t="s">
        <v>164</v>
      </c>
      <c r="AD557" t="s">
        <v>344</v>
      </c>
    </row>
    <row r="558" spans="1:30" x14ac:dyDescent="0.2">
      <c r="A558" t="s">
        <v>260</v>
      </c>
      <c r="B558" t="s">
        <v>310</v>
      </c>
      <c r="C558" t="s">
        <v>303</v>
      </c>
      <c r="D558" t="s">
        <v>310</v>
      </c>
      <c r="E558" t="s">
        <v>303</v>
      </c>
      <c r="F558">
        <v>2.81E-2</v>
      </c>
      <c r="G558">
        <v>9.7999999999999997E-3</v>
      </c>
      <c r="H558">
        <v>0.62270000000000003</v>
      </c>
      <c r="I558" t="s">
        <v>71</v>
      </c>
      <c r="J558" t="b">
        <v>0</v>
      </c>
      <c r="K558" t="b">
        <v>0</v>
      </c>
      <c r="L558" t="b">
        <v>0</v>
      </c>
      <c r="M558" t="s">
        <v>107</v>
      </c>
      <c r="N558">
        <v>2</v>
      </c>
      <c r="O558">
        <v>227100698</v>
      </c>
      <c r="P558">
        <v>5.4999999999999997E-3</v>
      </c>
      <c r="Q558">
        <v>109963</v>
      </c>
      <c r="R558">
        <v>9.3160099999999996E-2</v>
      </c>
      <c r="S558" t="s">
        <v>312</v>
      </c>
      <c r="T558" t="s">
        <v>106</v>
      </c>
      <c r="U558" t="s">
        <v>346</v>
      </c>
      <c r="V558" t="b">
        <v>1</v>
      </c>
      <c r="W558" t="s">
        <v>307</v>
      </c>
      <c r="X558">
        <v>2</v>
      </c>
      <c r="Y558">
        <v>3.3999999999999998E-3</v>
      </c>
      <c r="Z558" s="12">
        <v>2.9737200000000001E-15</v>
      </c>
      <c r="AA558">
        <v>174704</v>
      </c>
      <c r="AB558">
        <v>227100698</v>
      </c>
      <c r="AC558" t="s">
        <v>164</v>
      </c>
      <c r="AD558" t="s">
        <v>344</v>
      </c>
    </row>
    <row r="559" spans="1:30" x14ac:dyDescent="0.2">
      <c r="A559" t="s">
        <v>261</v>
      </c>
      <c r="B559" t="s">
        <v>310</v>
      </c>
      <c r="C559" t="s">
        <v>311</v>
      </c>
      <c r="D559" t="s">
        <v>310</v>
      </c>
      <c r="E559" t="s">
        <v>311</v>
      </c>
      <c r="F559">
        <v>-1.9800000000000002E-2</v>
      </c>
      <c r="G559">
        <v>-7.4000000000000003E-3</v>
      </c>
      <c r="H559">
        <v>0.3826</v>
      </c>
      <c r="I559" t="s">
        <v>71</v>
      </c>
      <c r="J559" t="b">
        <v>0</v>
      </c>
      <c r="K559" t="b">
        <v>0</v>
      </c>
      <c r="L559" t="b">
        <v>0</v>
      </c>
      <c r="M559" t="s">
        <v>107</v>
      </c>
      <c r="N559">
        <v>16</v>
      </c>
      <c r="O559">
        <v>15129940</v>
      </c>
      <c r="P559">
        <v>5.7000000000000002E-3</v>
      </c>
      <c r="Q559">
        <v>105326</v>
      </c>
      <c r="R559">
        <v>0.223888</v>
      </c>
      <c r="S559" t="s">
        <v>312</v>
      </c>
      <c r="T559" t="s">
        <v>106</v>
      </c>
      <c r="U559" t="s">
        <v>346</v>
      </c>
      <c r="V559" t="b">
        <v>1</v>
      </c>
      <c r="W559" t="s">
        <v>307</v>
      </c>
      <c r="X559">
        <v>16</v>
      </c>
      <c r="Y559">
        <v>3.3999999999999998E-3</v>
      </c>
      <c r="Z559" s="12">
        <v>2.20699E-8</v>
      </c>
      <c r="AA559">
        <v>175934</v>
      </c>
      <c r="AB559">
        <v>15129940</v>
      </c>
      <c r="AC559" t="s">
        <v>164</v>
      </c>
      <c r="AD559" t="s">
        <v>344</v>
      </c>
    </row>
    <row r="560" spans="1:30" x14ac:dyDescent="0.2">
      <c r="A560" t="s">
        <v>262</v>
      </c>
      <c r="B560" t="s">
        <v>311</v>
      </c>
      <c r="C560" t="s">
        <v>310</v>
      </c>
      <c r="D560" t="s">
        <v>311</v>
      </c>
      <c r="E560" t="s">
        <v>310</v>
      </c>
      <c r="F560">
        <v>1.89E-2</v>
      </c>
      <c r="G560">
        <v>8.2000000000000007E-3</v>
      </c>
      <c r="H560">
        <v>0.46829999999999999</v>
      </c>
      <c r="I560" t="s">
        <v>71</v>
      </c>
      <c r="J560" t="b">
        <v>0</v>
      </c>
      <c r="K560" t="b">
        <v>0</v>
      </c>
      <c r="L560" t="b">
        <v>0</v>
      </c>
      <c r="M560" t="s">
        <v>107</v>
      </c>
      <c r="N560">
        <v>19</v>
      </c>
      <c r="O560">
        <v>45457180</v>
      </c>
      <c r="P560">
        <v>5.4999999999999997E-3</v>
      </c>
      <c r="Q560">
        <v>110230</v>
      </c>
      <c r="R560">
        <v>0.15517300000000001</v>
      </c>
      <c r="S560" t="s">
        <v>312</v>
      </c>
      <c r="T560" t="s">
        <v>106</v>
      </c>
      <c r="U560" t="s">
        <v>346</v>
      </c>
      <c r="V560" t="b">
        <v>1</v>
      </c>
      <c r="W560" t="s">
        <v>307</v>
      </c>
      <c r="X560">
        <v>19</v>
      </c>
      <c r="Y560">
        <v>3.3999999999999998E-3</v>
      </c>
      <c r="Z560" s="12">
        <v>5.2929800000000001E-9</v>
      </c>
      <c r="AA560">
        <v>176201</v>
      </c>
      <c r="AB560">
        <v>45457180</v>
      </c>
      <c r="AC560" t="s">
        <v>164</v>
      </c>
      <c r="AD560" t="s">
        <v>344</v>
      </c>
    </row>
    <row r="561" spans="1:30" x14ac:dyDescent="0.2">
      <c r="A561" t="s">
        <v>263</v>
      </c>
      <c r="B561" t="s">
        <v>304</v>
      </c>
      <c r="C561" t="s">
        <v>303</v>
      </c>
      <c r="D561" t="s">
        <v>304</v>
      </c>
      <c r="E561" t="s">
        <v>303</v>
      </c>
      <c r="F561">
        <v>2.3199999999999998E-2</v>
      </c>
      <c r="G561">
        <v>8.8999999999999999E-3</v>
      </c>
      <c r="H561">
        <v>0.61480000000000001</v>
      </c>
      <c r="I561" t="s">
        <v>71</v>
      </c>
      <c r="J561" t="b">
        <v>0</v>
      </c>
      <c r="K561" t="b">
        <v>0</v>
      </c>
      <c r="L561" t="b">
        <v>0</v>
      </c>
      <c r="M561" t="s">
        <v>107</v>
      </c>
      <c r="N561">
        <v>22</v>
      </c>
      <c r="O561">
        <v>38595411</v>
      </c>
      <c r="P561">
        <v>5.4999999999999997E-3</v>
      </c>
      <c r="Q561">
        <v>109938</v>
      </c>
      <c r="R561">
        <v>0.12200800000000001</v>
      </c>
      <c r="S561" t="s">
        <v>312</v>
      </c>
      <c r="T561" t="s">
        <v>106</v>
      </c>
      <c r="U561" t="s">
        <v>346</v>
      </c>
      <c r="V561" t="b">
        <v>1</v>
      </c>
      <c r="W561" t="s">
        <v>307</v>
      </c>
      <c r="X561">
        <v>22</v>
      </c>
      <c r="Y561">
        <v>3.3999999999999998E-3</v>
      </c>
      <c r="Z561" s="12">
        <v>8.0612099999999997E-12</v>
      </c>
      <c r="AA561">
        <v>175846</v>
      </c>
      <c r="AB561">
        <v>38595411</v>
      </c>
      <c r="AC561" t="s">
        <v>164</v>
      </c>
      <c r="AD561" t="s">
        <v>344</v>
      </c>
    </row>
    <row r="562" spans="1:30" x14ac:dyDescent="0.2">
      <c r="A562" t="s">
        <v>252</v>
      </c>
      <c r="B562" t="s">
        <v>303</v>
      </c>
      <c r="C562" t="s">
        <v>304</v>
      </c>
      <c r="D562" t="s">
        <v>303</v>
      </c>
      <c r="E562" t="s">
        <v>304</v>
      </c>
      <c r="F562">
        <v>-1.8700000000000001E-2</v>
      </c>
      <c r="G562">
        <v>-6.6E-3</v>
      </c>
      <c r="H562">
        <v>0.47360000000000002</v>
      </c>
      <c r="I562" t="s">
        <v>71</v>
      </c>
      <c r="J562" t="b">
        <v>0</v>
      </c>
      <c r="K562" t="b">
        <v>0</v>
      </c>
      <c r="L562" t="b">
        <v>0</v>
      </c>
      <c r="M562" t="s">
        <v>107</v>
      </c>
      <c r="N562">
        <v>7</v>
      </c>
      <c r="O562">
        <v>116358044</v>
      </c>
      <c r="P562">
        <v>5.4000000000000003E-3</v>
      </c>
      <c r="Q562">
        <v>110212</v>
      </c>
      <c r="R562">
        <v>0.24885399999999999</v>
      </c>
      <c r="S562" t="s">
        <v>312</v>
      </c>
      <c r="T562" t="s">
        <v>106</v>
      </c>
      <c r="U562" t="s">
        <v>346</v>
      </c>
      <c r="V562" t="b">
        <v>1</v>
      </c>
      <c r="W562" t="s">
        <v>307</v>
      </c>
      <c r="X562">
        <v>7</v>
      </c>
      <c r="Y562">
        <v>3.3E-3</v>
      </c>
      <c r="Z562" s="12">
        <v>2.10902E-8</v>
      </c>
      <c r="AA562">
        <v>177825</v>
      </c>
      <c r="AB562">
        <v>116358044</v>
      </c>
      <c r="AC562" t="s">
        <v>164</v>
      </c>
      <c r="AD562" t="s">
        <v>344</v>
      </c>
    </row>
    <row r="563" spans="1:30" x14ac:dyDescent="0.2">
      <c r="A563" t="s">
        <v>265</v>
      </c>
      <c r="B563" t="s">
        <v>310</v>
      </c>
      <c r="C563" t="s">
        <v>303</v>
      </c>
      <c r="D563" t="s">
        <v>310</v>
      </c>
      <c r="E563" t="s">
        <v>303</v>
      </c>
      <c r="F563">
        <v>3.09E-2</v>
      </c>
      <c r="G563">
        <v>9.9000000000000008E-3</v>
      </c>
      <c r="H563">
        <v>0.55279999999999996</v>
      </c>
      <c r="I563" t="s">
        <v>71</v>
      </c>
      <c r="J563" t="b">
        <v>0</v>
      </c>
      <c r="K563" t="b">
        <v>0</v>
      </c>
      <c r="L563" t="b">
        <v>0</v>
      </c>
      <c r="M563" t="s">
        <v>107</v>
      </c>
      <c r="N563">
        <v>4</v>
      </c>
      <c r="O563">
        <v>88030261</v>
      </c>
      <c r="P563">
        <v>5.4999999999999997E-3</v>
      </c>
      <c r="Q563">
        <v>110024</v>
      </c>
      <c r="R563">
        <v>8.6027999999999993E-2</v>
      </c>
      <c r="S563" t="s">
        <v>312</v>
      </c>
      <c r="T563" t="s">
        <v>106</v>
      </c>
      <c r="U563" t="s">
        <v>346</v>
      </c>
      <c r="V563" t="b">
        <v>1</v>
      </c>
      <c r="W563" t="s">
        <v>307</v>
      </c>
      <c r="X563">
        <v>4</v>
      </c>
      <c r="Y563">
        <v>3.3E-3</v>
      </c>
      <c r="Z563" s="12">
        <v>1.3161300000000001E-18</v>
      </c>
      <c r="AA563">
        <v>177798</v>
      </c>
      <c r="AB563">
        <v>88030261</v>
      </c>
      <c r="AC563" t="s">
        <v>164</v>
      </c>
      <c r="AD563" t="s">
        <v>344</v>
      </c>
    </row>
    <row r="564" spans="1:30" x14ac:dyDescent="0.2">
      <c r="A564" t="s">
        <v>266</v>
      </c>
      <c r="B564" t="s">
        <v>303</v>
      </c>
      <c r="C564" t="s">
        <v>304</v>
      </c>
      <c r="D564" t="s">
        <v>303</v>
      </c>
      <c r="E564" t="s">
        <v>304</v>
      </c>
      <c r="F564">
        <v>2.3199999999999998E-2</v>
      </c>
      <c r="G564">
        <v>5.7000000000000002E-3</v>
      </c>
      <c r="H564">
        <v>0.3826</v>
      </c>
      <c r="I564" t="s">
        <v>71</v>
      </c>
      <c r="J564" t="b">
        <v>0</v>
      </c>
      <c r="K564" t="b">
        <v>0</v>
      </c>
      <c r="L564" t="b">
        <v>0</v>
      </c>
      <c r="M564" t="s">
        <v>107</v>
      </c>
      <c r="N564">
        <v>7</v>
      </c>
      <c r="O564">
        <v>25997536</v>
      </c>
      <c r="P564">
        <v>5.7999999999999996E-3</v>
      </c>
      <c r="Q564">
        <v>105509</v>
      </c>
      <c r="R564">
        <v>0.35286899999999999</v>
      </c>
      <c r="S564" t="s">
        <v>312</v>
      </c>
      <c r="T564" t="s">
        <v>106</v>
      </c>
      <c r="U564" t="s">
        <v>346</v>
      </c>
      <c r="V564" t="b">
        <v>1</v>
      </c>
      <c r="W564" t="s">
        <v>307</v>
      </c>
      <c r="X564">
        <v>7</v>
      </c>
      <c r="Y564">
        <v>3.3999999999999998E-3</v>
      </c>
      <c r="Z564" s="12">
        <v>8.8633899999999998E-11</v>
      </c>
      <c r="AA564">
        <v>177775</v>
      </c>
      <c r="AB564">
        <v>25997536</v>
      </c>
      <c r="AC564" t="s">
        <v>164</v>
      </c>
      <c r="AD564" t="s">
        <v>344</v>
      </c>
    </row>
    <row r="565" spans="1:30" x14ac:dyDescent="0.2">
      <c r="A565" t="s">
        <v>267</v>
      </c>
      <c r="B565" t="s">
        <v>310</v>
      </c>
      <c r="C565" t="s">
        <v>311</v>
      </c>
      <c r="D565" t="s">
        <v>310</v>
      </c>
      <c r="E565" t="s">
        <v>311</v>
      </c>
      <c r="F565">
        <v>-3.8800000000000001E-2</v>
      </c>
      <c r="G565">
        <v>-1.2E-2</v>
      </c>
      <c r="H565">
        <v>5.8049999999999997E-2</v>
      </c>
      <c r="I565" t="s">
        <v>71</v>
      </c>
      <c r="J565" t="b">
        <v>0</v>
      </c>
      <c r="K565" t="b">
        <v>0</v>
      </c>
      <c r="L565" t="b">
        <v>0</v>
      </c>
      <c r="M565" t="s">
        <v>107</v>
      </c>
      <c r="N565">
        <v>20</v>
      </c>
      <c r="O565">
        <v>39118662</v>
      </c>
      <c r="P565">
        <v>1.2E-2</v>
      </c>
      <c r="Q565">
        <v>109952</v>
      </c>
      <c r="R565">
        <v>0.32501999999999998</v>
      </c>
      <c r="S565" t="s">
        <v>312</v>
      </c>
      <c r="T565" t="s">
        <v>106</v>
      </c>
      <c r="U565" t="s">
        <v>346</v>
      </c>
      <c r="V565" t="b">
        <v>1</v>
      </c>
      <c r="W565" t="s">
        <v>307</v>
      </c>
      <c r="X565">
        <v>20</v>
      </c>
      <c r="Y565">
        <v>7.1000000000000004E-3</v>
      </c>
      <c r="Z565" s="12">
        <v>4.93299E-8</v>
      </c>
      <c r="AA565">
        <v>176257</v>
      </c>
      <c r="AB565">
        <v>39118662</v>
      </c>
      <c r="AC565" t="s">
        <v>164</v>
      </c>
      <c r="AD565" t="s">
        <v>344</v>
      </c>
    </row>
    <row r="566" spans="1:30" x14ac:dyDescent="0.2">
      <c r="A566" t="s">
        <v>264</v>
      </c>
      <c r="B566" t="s">
        <v>310</v>
      </c>
      <c r="C566" t="s">
        <v>303</v>
      </c>
      <c r="D566" t="s">
        <v>310</v>
      </c>
      <c r="E566" t="s">
        <v>303</v>
      </c>
      <c r="F566">
        <v>2.93E-2</v>
      </c>
      <c r="G566">
        <v>1.6000000000000001E-3</v>
      </c>
      <c r="H566">
        <v>0.76910000000000001</v>
      </c>
      <c r="I566" t="s">
        <v>71</v>
      </c>
      <c r="J566" t="b">
        <v>0</v>
      </c>
      <c r="K566" t="b">
        <v>0</v>
      </c>
      <c r="L566" t="b">
        <v>0</v>
      </c>
      <c r="M566" t="s">
        <v>107</v>
      </c>
      <c r="N566">
        <v>3</v>
      </c>
      <c r="O566">
        <v>135926622</v>
      </c>
      <c r="P566">
        <v>6.4000000000000003E-3</v>
      </c>
      <c r="Q566">
        <v>110126</v>
      </c>
      <c r="R566">
        <v>0.81890700000000005</v>
      </c>
      <c r="S566" t="s">
        <v>312</v>
      </c>
      <c r="T566" t="s">
        <v>106</v>
      </c>
      <c r="U566" t="s">
        <v>346</v>
      </c>
      <c r="V566" t="b">
        <v>1</v>
      </c>
      <c r="W566" t="s">
        <v>307</v>
      </c>
      <c r="X566">
        <v>3</v>
      </c>
      <c r="Y566">
        <v>4.0000000000000001E-3</v>
      </c>
      <c r="Z566" s="12">
        <v>1.8302100000000001E-12</v>
      </c>
      <c r="AA566">
        <v>177779</v>
      </c>
      <c r="AB566">
        <v>135926622</v>
      </c>
      <c r="AC566" t="s">
        <v>164</v>
      </c>
      <c r="AD566" t="s">
        <v>344</v>
      </c>
    </row>
    <row r="567" spans="1:30" x14ac:dyDescent="0.2">
      <c r="A567" t="s">
        <v>229</v>
      </c>
      <c r="B567" t="s">
        <v>304</v>
      </c>
      <c r="C567" t="s">
        <v>303</v>
      </c>
      <c r="D567" t="s">
        <v>304</v>
      </c>
      <c r="E567" t="s">
        <v>303</v>
      </c>
      <c r="F567">
        <v>-7.3300000000000004E-2</v>
      </c>
      <c r="G567">
        <v>-3.5999999999999999E-3</v>
      </c>
      <c r="H567">
        <v>0.23089999999999999</v>
      </c>
      <c r="I567" t="s">
        <v>71</v>
      </c>
      <c r="J567" t="b">
        <v>0</v>
      </c>
      <c r="K567" t="b">
        <v>0</v>
      </c>
      <c r="L567" t="b">
        <v>0</v>
      </c>
      <c r="M567" t="s">
        <v>107</v>
      </c>
      <c r="N567">
        <v>2</v>
      </c>
      <c r="O567">
        <v>21231524</v>
      </c>
      <c r="P567">
        <v>6.4000000000000003E-3</v>
      </c>
      <c r="Q567">
        <v>110226</v>
      </c>
      <c r="R567">
        <v>0.59315499999999999</v>
      </c>
      <c r="S567" t="s">
        <v>312</v>
      </c>
      <c r="T567" t="s">
        <v>106</v>
      </c>
      <c r="U567" t="s">
        <v>346</v>
      </c>
      <c r="V567" t="b">
        <v>1</v>
      </c>
      <c r="W567" t="s">
        <v>307</v>
      </c>
      <c r="X567">
        <v>2</v>
      </c>
      <c r="Y567">
        <v>3.8999999999999998E-3</v>
      </c>
      <c r="Z567" s="12">
        <v>3.2839800000000001E-71</v>
      </c>
      <c r="AA567">
        <v>177782</v>
      </c>
      <c r="AB567">
        <v>21231524</v>
      </c>
      <c r="AC567" t="s">
        <v>164</v>
      </c>
      <c r="AD567" t="s">
        <v>344</v>
      </c>
    </row>
    <row r="568" spans="1:30" x14ac:dyDescent="0.2">
      <c r="A568" t="s">
        <v>269</v>
      </c>
      <c r="B568" t="s">
        <v>303</v>
      </c>
      <c r="C568" t="s">
        <v>304</v>
      </c>
      <c r="D568" t="s">
        <v>303</v>
      </c>
      <c r="E568" t="s">
        <v>304</v>
      </c>
      <c r="F568">
        <v>2.58E-2</v>
      </c>
      <c r="G568">
        <v>7.1999999999999998E-3</v>
      </c>
      <c r="H568">
        <v>0.40899999999999997</v>
      </c>
      <c r="I568" t="s">
        <v>71</v>
      </c>
      <c r="J568" t="b">
        <v>0</v>
      </c>
      <c r="K568" t="b">
        <v>0</v>
      </c>
      <c r="L568" t="b">
        <v>0</v>
      </c>
      <c r="M568" t="s">
        <v>107</v>
      </c>
      <c r="N568">
        <v>4</v>
      </c>
      <c r="O568">
        <v>3473139</v>
      </c>
      <c r="P568">
        <v>6.3E-3</v>
      </c>
      <c r="Q568">
        <v>93976</v>
      </c>
      <c r="R568">
        <v>0.27807799999999999</v>
      </c>
      <c r="S568" t="s">
        <v>312</v>
      </c>
      <c r="T568" t="s">
        <v>106</v>
      </c>
      <c r="U568" t="s">
        <v>346</v>
      </c>
      <c r="V568" t="b">
        <v>1</v>
      </c>
      <c r="W568" t="s">
        <v>307</v>
      </c>
      <c r="X568">
        <v>4</v>
      </c>
      <c r="Y568">
        <v>3.5000000000000001E-3</v>
      </c>
      <c r="Z568" s="12">
        <v>1.6021400000000001E-12</v>
      </c>
      <c r="AA568">
        <v>177495</v>
      </c>
      <c r="AB568">
        <v>3473139</v>
      </c>
      <c r="AC568" t="s">
        <v>164</v>
      </c>
      <c r="AD568" t="s">
        <v>344</v>
      </c>
    </row>
    <row r="569" spans="1:30" x14ac:dyDescent="0.2">
      <c r="A569" t="s">
        <v>270</v>
      </c>
      <c r="B569" t="s">
        <v>311</v>
      </c>
      <c r="C569" t="s">
        <v>310</v>
      </c>
      <c r="D569" t="s">
        <v>311</v>
      </c>
      <c r="E569" t="s">
        <v>310</v>
      </c>
      <c r="F569">
        <v>2.86E-2</v>
      </c>
      <c r="G569">
        <v>9.2999999999999992E-3</v>
      </c>
      <c r="H569">
        <v>0.66620000000000001</v>
      </c>
      <c r="I569" t="s">
        <v>71</v>
      </c>
      <c r="J569" t="b">
        <v>0</v>
      </c>
      <c r="K569" t="b">
        <v>0</v>
      </c>
      <c r="L569" t="b">
        <v>0</v>
      </c>
      <c r="M569" t="s">
        <v>107</v>
      </c>
      <c r="N569">
        <v>5</v>
      </c>
      <c r="O569">
        <v>156390297</v>
      </c>
      <c r="P569">
        <v>5.7000000000000002E-3</v>
      </c>
      <c r="Q569">
        <v>109511</v>
      </c>
      <c r="R569">
        <v>0.122226</v>
      </c>
      <c r="S569" t="s">
        <v>312</v>
      </c>
      <c r="T569" t="s">
        <v>106</v>
      </c>
      <c r="U569" t="s">
        <v>346</v>
      </c>
      <c r="V569" t="b">
        <v>1</v>
      </c>
      <c r="W569" t="s">
        <v>307</v>
      </c>
      <c r="X569">
        <v>5</v>
      </c>
      <c r="Y569">
        <v>3.5000000000000001E-3</v>
      </c>
      <c r="Z569" s="12">
        <v>1.5128600000000001E-15</v>
      </c>
      <c r="AA569">
        <v>177778</v>
      </c>
      <c r="AB569">
        <v>156390297</v>
      </c>
      <c r="AC569" t="s">
        <v>164</v>
      </c>
      <c r="AD569" t="s">
        <v>344</v>
      </c>
    </row>
    <row r="570" spans="1:30" x14ac:dyDescent="0.2">
      <c r="A570" t="s">
        <v>268</v>
      </c>
      <c r="B570" t="s">
        <v>303</v>
      </c>
      <c r="C570" t="s">
        <v>304</v>
      </c>
      <c r="D570" t="s">
        <v>303</v>
      </c>
      <c r="E570" t="s">
        <v>304</v>
      </c>
      <c r="F570">
        <v>2.6499999999999999E-2</v>
      </c>
      <c r="G570">
        <v>-1.1000000000000001E-3</v>
      </c>
      <c r="H570">
        <v>0.32190000000000002</v>
      </c>
      <c r="I570" t="s">
        <v>71</v>
      </c>
      <c r="J570" t="b">
        <v>0</v>
      </c>
      <c r="K570" t="b">
        <v>0</v>
      </c>
      <c r="L570" t="b">
        <v>0</v>
      </c>
      <c r="M570" t="s">
        <v>107</v>
      </c>
      <c r="N570">
        <v>8</v>
      </c>
      <c r="O570">
        <v>10671260</v>
      </c>
      <c r="P570">
        <v>6.1000000000000004E-3</v>
      </c>
      <c r="Q570">
        <v>109418</v>
      </c>
      <c r="R570">
        <v>0.86829100000000004</v>
      </c>
      <c r="S570" t="s">
        <v>312</v>
      </c>
      <c r="T570" t="s">
        <v>106</v>
      </c>
      <c r="U570" t="s">
        <v>346</v>
      </c>
      <c r="V570" t="b">
        <v>1</v>
      </c>
      <c r="W570" t="s">
        <v>307</v>
      </c>
      <c r="X570">
        <v>8</v>
      </c>
      <c r="Y570">
        <v>3.7000000000000002E-3</v>
      </c>
      <c r="Z570" s="12">
        <v>1.3430700000000001E-12</v>
      </c>
      <c r="AA570">
        <v>177486</v>
      </c>
      <c r="AB570">
        <v>10671260</v>
      </c>
      <c r="AC570" t="s">
        <v>164</v>
      </c>
      <c r="AD570" t="s">
        <v>344</v>
      </c>
    </row>
    <row r="571" spans="1:30" x14ac:dyDescent="0.2">
      <c r="A571" t="s">
        <v>271</v>
      </c>
      <c r="B571" t="s">
        <v>310</v>
      </c>
      <c r="C571" t="s">
        <v>311</v>
      </c>
      <c r="D571" t="s">
        <v>310</v>
      </c>
      <c r="E571" t="s">
        <v>311</v>
      </c>
      <c r="F571">
        <v>1.9900000000000001E-2</v>
      </c>
      <c r="G571">
        <v>1.9E-3</v>
      </c>
      <c r="H571">
        <v>0.52900000000000003</v>
      </c>
      <c r="I571" t="s">
        <v>71</v>
      </c>
      <c r="J571" t="b">
        <v>0</v>
      </c>
      <c r="K571" t="b">
        <v>0</v>
      </c>
      <c r="L571" t="b">
        <v>0</v>
      </c>
      <c r="M571" t="s">
        <v>107</v>
      </c>
      <c r="N571">
        <v>6</v>
      </c>
      <c r="O571">
        <v>127414801</v>
      </c>
      <c r="P571">
        <v>5.8999999999999999E-3</v>
      </c>
      <c r="Q571">
        <v>96432</v>
      </c>
      <c r="R571">
        <v>0.76649100000000003</v>
      </c>
      <c r="S571" t="s">
        <v>312</v>
      </c>
      <c r="T571" t="s">
        <v>106</v>
      </c>
      <c r="U571" t="s">
        <v>346</v>
      </c>
      <c r="V571" t="b">
        <v>1</v>
      </c>
      <c r="W571" t="s">
        <v>307</v>
      </c>
      <c r="X571">
        <v>6</v>
      </c>
      <c r="Y571">
        <v>3.5000000000000001E-3</v>
      </c>
      <c r="Z571" s="12">
        <v>2.48599E-8</v>
      </c>
      <c r="AA571">
        <v>168319</v>
      </c>
      <c r="AB571">
        <v>127414801</v>
      </c>
      <c r="AC571" t="s">
        <v>164</v>
      </c>
      <c r="AD571" t="s">
        <v>344</v>
      </c>
    </row>
    <row r="572" spans="1:30" x14ac:dyDescent="0.2">
      <c r="A572" t="s">
        <v>272</v>
      </c>
      <c r="B572" t="s">
        <v>304</v>
      </c>
      <c r="C572" t="s">
        <v>303</v>
      </c>
      <c r="D572" t="s">
        <v>304</v>
      </c>
      <c r="E572" t="s">
        <v>303</v>
      </c>
      <c r="F572">
        <v>-2.1100000000000001E-2</v>
      </c>
      <c r="G572">
        <v>4.4999999999999997E-3</v>
      </c>
      <c r="H572">
        <v>0.39450000000000002</v>
      </c>
      <c r="I572" t="s">
        <v>71</v>
      </c>
      <c r="J572" t="b">
        <v>0</v>
      </c>
      <c r="K572" t="b">
        <v>0</v>
      </c>
      <c r="L572" t="b">
        <v>0</v>
      </c>
      <c r="M572" t="s">
        <v>107</v>
      </c>
      <c r="N572">
        <v>16</v>
      </c>
      <c r="O572">
        <v>31088347</v>
      </c>
      <c r="P572">
        <v>5.4999999999999997E-3</v>
      </c>
      <c r="Q572">
        <v>110068</v>
      </c>
      <c r="R572">
        <v>0.43384</v>
      </c>
      <c r="S572" t="s">
        <v>312</v>
      </c>
      <c r="T572" t="s">
        <v>106</v>
      </c>
      <c r="U572" t="s">
        <v>346</v>
      </c>
      <c r="V572" t="b">
        <v>1</v>
      </c>
      <c r="W572" t="s">
        <v>307</v>
      </c>
      <c r="X572">
        <v>16</v>
      </c>
      <c r="Y572">
        <v>3.3999999999999998E-3</v>
      </c>
      <c r="Z572" s="12">
        <v>6.1060399999999997E-10</v>
      </c>
      <c r="AA572">
        <v>176205</v>
      </c>
      <c r="AB572">
        <v>31088347</v>
      </c>
      <c r="AC572" t="s">
        <v>164</v>
      </c>
      <c r="AD572" t="s">
        <v>344</v>
      </c>
    </row>
    <row r="573" spans="1:30" x14ac:dyDescent="0.2">
      <c r="A573" t="s">
        <v>273</v>
      </c>
      <c r="B573" t="s">
        <v>310</v>
      </c>
      <c r="C573" t="s">
        <v>311</v>
      </c>
      <c r="D573" t="s">
        <v>310</v>
      </c>
      <c r="E573" t="s">
        <v>311</v>
      </c>
      <c r="F573">
        <v>3.7900000000000003E-2</v>
      </c>
      <c r="G573">
        <v>1.4999999999999999E-2</v>
      </c>
      <c r="H573">
        <v>0.17680000000000001</v>
      </c>
      <c r="I573" t="s">
        <v>71</v>
      </c>
      <c r="J573" t="b">
        <v>0</v>
      </c>
      <c r="K573" t="b">
        <v>0</v>
      </c>
      <c r="L573" t="b">
        <v>0</v>
      </c>
      <c r="M573" t="s">
        <v>107</v>
      </c>
      <c r="N573">
        <v>5</v>
      </c>
      <c r="O573">
        <v>55861786</v>
      </c>
      <c r="P573">
        <v>6.7999999999999996E-3</v>
      </c>
      <c r="Q573">
        <v>109242</v>
      </c>
      <c r="R573">
        <v>3.3196299999999998E-2</v>
      </c>
      <c r="S573" t="s">
        <v>312</v>
      </c>
      <c r="T573" t="s">
        <v>106</v>
      </c>
      <c r="U573" t="s">
        <v>346</v>
      </c>
      <c r="V573" t="b">
        <v>1</v>
      </c>
      <c r="W573" t="s">
        <v>307</v>
      </c>
      <c r="X573">
        <v>5</v>
      </c>
      <c r="Y573">
        <v>4.4000000000000003E-3</v>
      </c>
      <c r="Z573" s="12">
        <v>2.5409699999999998E-16</v>
      </c>
      <c r="AA573">
        <v>177050</v>
      </c>
      <c r="AB573">
        <v>55861786</v>
      </c>
      <c r="AC573" t="s">
        <v>164</v>
      </c>
      <c r="AD573" t="s">
        <v>344</v>
      </c>
    </row>
    <row r="574" spans="1:30" x14ac:dyDescent="0.2">
      <c r="A574" t="s">
        <v>237</v>
      </c>
      <c r="B574" t="s">
        <v>304</v>
      </c>
      <c r="C574" t="s">
        <v>311</v>
      </c>
      <c r="D574" t="s">
        <v>304</v>
      </c>
      <c r="E574" t="s">
        <v>311</v>
      </c>
      <c r="F574">
        <v>2.93E-2</v>
      </c>
      <c r="G574">
        <v>1.2E-2</v>
      </c>
      <c r="H574">
        <v>0.51449999999999996</v>
      </c>
      <c r="I574" t="s">
        <v>71</v>
      </c>
      <c r="J574" t="b">
        <v>0</v>
      </c>
      <c r="K574" t="b">
        <v>0</v>
      </c>
      <c r="L574" t="b">
        <v>0</v>
      </c>
      <c r="M574" t="s">
        <v>107</v>
      </c>
      <c r="N574">
        <v>6</v>
      </c>
      <c r="O574">
        <v>43757896</v>
      </c>
      <c r="P574">
        <v>6.4999999999999997E-3</v>
      </c>
      <c r="Q574">
        <v>94514</v>
      </c>
      <c r="R574">
        <v>7.6838699999999996E-2</v>
      </c>
      <c r="S574" t="s">
        <v>312</v>
      </c>
      <c r="T574" t="s">
        <v>106</v>
      </c>
      <c r="U574" t="s">
        <v>346</v>
      </c>
      <c r="V574" t="b">
        <v>1</v>
      </c>
      <c r="W574" t="s">
        <v>307</v>
      </c>
      <c r="X574">
        <v>6</v>
      </c>
      <c r="Y574">
        <v>3.7000000000000002E-3</v>
      </c>
      <c r="Z574" s="12">
        <v>3.4237300000000001E-15</v>
      </c>
      <c r="AA574">
        <v>174573</v>
      </c>
      <c r="AB574">
        <v>43757896</v>
      </c>
      <c r="AC574" t="s">
        <v>164</v>
      </c>
      <c r="AD574" t="s">
        <v>344</v>
      </c>
    </row>
    <row r="575" spans="1:30" x14ac:dyDescent="0.2">
      <c r="Z575" s="12"/>
    </row>
    <row r="576" spans="1:30" x14ac:dyDescent="0.2">
      <c r="Z576" s="12"/>
    </row>
    <row r="577" spans="1:26" x14ac:dyDescent="0.2">
      <c r="Z577" s="12"/>
    </row>
    <row r="578" spans="1:26" x14ac:dyDescent="0.2">
      <c r="Z578" s="12"/>
    </row>
    <row r="580" spans="1:26" ht="17" thickBot="1" x14ac:dyDescent="0.25">
      <c r="A580" s="5" t="s">
        <v>24</v>
      </c>
    </row>
    <row r="581" spans="1:26" ht="17" thickBot="1" x14ac:dyDescent="0.25">
      <c r="B581" s="29" t="s">
        <v>349</v>
      </c>
      <c r="C581" s="30"/>
      <c r="D581" s="30"/>
      <c r="E581" s="30"/>
      <c r="F581" s="30"/>
      <c r="G581" s="30"/>
      <c r="H581" s="31"/>
      <c r="O581" s="7"/>
      <c r="P581" s="7"/>
    </row>
    <row r="582" spans="1:26" x14ac:dyDescent="0.2">
      <c r="B582" s="19"/>
      <c r="C582" s="20" t="s">
        <v>48</v>
      </c>
      <c r="D582" s="20" t="s">
        <v>350</v>
      </c>
      <c r="E582" s="20" t="s">
        <v>31</v>
      </c>
      <c r="F582" s="20" t="s">
        <v>351</v>
      </c>
      <c r="G582" s="20" t="s">
        <v>352</v>
      </c>
      <c r="H582" s="21" t="s">
        <v>32</v>
      </c>
      <c r="O582" s="7"/>
      <c r="P582" s="7"/>
    </row>
    <row r="583" spans="1:26" x14ac:dyDescent="0.2">
      <c r="B583" s="10" t="s">
        <v>353</v>
      </c>
      <c r="C583">
        <v>10</v>
      </c>
      <c r="D583" s="7">
        <v>0.10375761999999999</v>
      </c>
      <c r="E583" s="7">
        <v>1.6591620000000001E-2</v>
      </c>
      <c r="F583" s="7">
        <f>D583-1.96*E583</f>
        <v>7.1238044799999983E-2</v>
      </c>
      <c r="G583" s="7">
        <f>D583+1.96*E583</f>
        <v>0.13627719520000001</v>
      </c>
      <c r="H583" s="22">
        <v>4.0106009999999999E-10</v>
      </c>
    </row>
    <row r="584" spans="1:26" x14ac:dyDescent="0.2">
      <c r="B584" s="10" t="s">
        <v>354</v>
      </c>
      <c r="C584">
        <v>62</v>
      </c>
      <c r="D584" s="7">
        <v>-8.4217790000000001E-2</v>
      </c>
      <c r="E584" s="7">
        <v>2.316824E-2</v>
      </c>
      <c r="F584" s="7">
        <f>D584-1.96*E584</f>
        <v>-0.12962754039999999</v>
      </c>
      <c r="G584" s="7">
        <f>D584+1.96*E584</f>
        <v>-3.8808039600000004E-2</v>
      </c>
      <c r="H584" s="22">
        <v>2.7792300000000002E-4</v>
      </c>
      <c r="O584" s="7"/>
      <c r="P584" s="7"/>
    </row>
    <row r="585" spans="1:26" ht="17" thickBot="1" x14ac:dyDescent="0.25">
      <c r="B585" s="13" t="s">
        <v>163</v>
      </c>
      <c r="C585" s="14">
        <v>27</v>
      </c>
      <c r="D585" s="23">
        <v>6.8353490000000003E-2</v>
      </c>
      <c r="E585" s="23">
        <v>3.2527319999999998E-2</v>
      </c>
      <c r="F585" s="23">
        <f>D585-1.96*E585</f>
        <v>4.5999428000000064E-3</v>
      </c>
      <c r="G585" s="23">
        <f>D585+1.96*E585</f>
        <v>0.1321070372</v>
      </c>
      <c r="H585" s="24">
        <v>3.5604280000000002E-2</v>
      </c>
      <c r="O585" s="7"/>
      <c r="P585" s="7"/>
    </row>
    <row r="587" spans="1:26" x14ac:dyDescent="0.2">
      <c r="Z587" s="12"/>
    </row>
    <row r="588" spans="1:26" x14ac:dyDescent="0.2">
      <c r="Z588" s="12"/>
    </row>
    <row r="589" spans="1:26" x14ac:dyDescent="0.2">
      <c r="Z589" s="12"/>
    </row>
    <row r="590" spans="1:26" x14ac:dyDescent="0.2">
      <c r="Z590" s="12"/>
    </row>
    <row r="591" spans="1:26" x14ac:dyDescent="0.2">
      <c r="O591" s="7"/>
      <c r="P591" s="7"/>
    </row>
    <row r="592" spans="1:26" ht="17" thickBot="1" x14ac:dyDescent="0.25">
      <c r="A592" s="5" t="s">
        <v>25</v>
      </c>
    </row>
    <row r="593" spans="2:19" ht="17" thickBot="1" x14ac:dyDescent="0.25">
      <c r="B593" s="29" t="s">
        <v>355</v>
      </c>
      <c r="C593" s="30"/>
      <c r="D593" s="30"/>
      <c r="E593" s="31"/>
      <c r="G593" s="29" t="s">
        <v>356</v>
      </c>
      <c r="H593" s="32"/>
      <c r="I593" s="32"/>
      <c r="J593" s="32"/>
      <c r="K593" s="32"/>
      <c r="L593" s="32"/>
      <c r="M593" s="33"/>
      <c r="O593" s="29" t="s">
        <v>357</v>
      </c>
      <c r="P593" s="30"/>
      <c r="Q593" s="30"/>
      <c r="R593" s="30"/>
      <c r="S593" s="31"/>
    </row>
    <row r="594" spans="2:19" x14ac:dyDescent="0.2">
      <c r="B594" s="10" t="s">
        <v>27</v>
      </c>
      <c r="C594" t="s">
        <v>28</v>
      </c>
      <c r="D594" t="s">
        <v>358</v>
      </c>
      <c r="E594" s="11" t="s">
        <v>359</v>
      </c>
      <c r="G594" s="10" t="s">
        <v>27</v>
      </c>
      <c r="H594" t="s">
        <v>28</v>
      </c>
      <c r="I594" t="s">
        <v>30</v>
      </c>
      <c r="J594" t="s">
        <v>31</v>
      </c>
      <c r="K594" t="s">
        <v>360</v>
      </c>
      <c r="L594" t="s">
        <v>361</v>
      </c>
      <c r="M594" s="11" t="s">
        <v>362</v>
      </c>
      <c r="O594" s="10"/>
      <c r="P594" t="s">
        <v>48</v>
      </c>
      <c r="Q594" t="s">
        <v>350</v>
      </c>
      <c r="R594" t="s">
        <v>31</v>
      </c>
      <c r="S594" s="11" t="s">
        <v>32</v>
      </c>
    </row>
    <row r="595" spans="2:19" x14ac:dyDescent="0.2">
      <c r="B595" s="10" t="s">
        <v>106</v>
      </c>
      <c r="C595" t="s">
        <v>68</v>
      </c>
      <c r="D595">
        <v>0.12742758043854599</v>
      </c>
      <c r="E595" s="25">
        <f>D595*D597</f>
        <v>3.7617555285397045E-3</v>
      </c>
      <c r="G595" s="10" t="s">
        <v>106</v>
      </c>
      <c r="H595" t="s">
        <v>68</v>
      </c>
      <c r="I595">
        <v>0.12742758043854599</v>
      </c>
      <c r="J595">
        <v>1.4902879855595E-2</v>
      </c>
      <c r="K595">
        <f>(I595*J597)+(I597*J595)</f>
        <v>5.9460293104833344E-4</v>
      </c>
      <c r="L595">
        <f>E595-1.96*K595</f>
        <v>2.5963337836849712E-3</v>
      </c>
      <c r="M595" s="11">
        <f>E595+1.96*K595</f>
        <v>4.9271772733944378E-3</v>
      </c>
      <c r="O595" s="10" t="s">
        <v>115</v>
      </c>
      <c r="P595">
        <v>15</v>
      </c>
      <c r="Q595">
        <v>2.9628063E-2</v>
      </c>
      <c r="R595">
        <v>1.1481187999999999E-3</v>
      </c>
      <c r="S595" s="26">
        <v>7.6435419999999995E-147</v>
      </c>
    </row>
    <row r="596" spans="2:19" ht="17" thickBot="1" x14ac:dyDescent="0.25">
      <c r="B596" s="10" t="s">
        <v>27</v>
      </c>
      <c r="C596" t="s">
        <v>28</v>
      </c>
      <c r="D596" t="s">
        <v>363</v>
      </c>
      <c r="E596" s="11"/>
      <c r="G596" s="10" t="s">
        <v>27</v>
      </c>
      <c r="H596" t="s">
        <v>28</v>
      </c>
      <c r="I596" t="s">
        <v>30</v>
      </c>
      <c r="J596" t="s">
        <v>31</v>
      </c>
      <c r="M596" s="11"/>
      <c r="O596" s="13" t="s">
        <v>364</v>
      </c>
      <c r="P596" s="14">
        <v>11</v>
      </c>
      <c r="Q596" s="14">
        <v>-1.4069379999999999E-3</v>
      </c>
      <c r="R596" s="14">
        <v>6.6671760000000004E-4</v>
      </c>
      <c r="S596" s="27">
        <v>3.4837170000000001E-2</v>
      </c>
    </row>
    <row r="597" spans="2:19" ht="17" thickBot="1" x14ac:dyDescent="0.25">
      <c r="B597" s="13" t="s">
        <v>114</v>
      </c>
      <c r="C597" s="14" t="s">
        <v>115</v>
      </c>
      <c r="D597" s="14">
        <v>2.9520732604303601E-2</v>
      </c>
      <c r="E597" s="15"/>
      <c r="G597" s="13" t="s">
        <v>114</v>
      </c>
      <c r="H597" s="14" t="s">
        <v>115</v>
      </c>
      <c r="I597" s="14">
        <v>2.9520732604303601E-2</v>
      </c>
      <c r="J597" s="14">
        <v>1.2137011411892701E-3</v>
      </c>
      <c r="K597" s="14"/>
      <c r="L597" s="14"/>
      <c r="M597" s="15"/>
    </row>
  </sheetData>
  <mergeCells count="30">
    <mergeCell ref="AM33:AV33"/>
    <mergeCell ref="AX33:BG33"/>
    <mergeCell ref="BI33:BO33"/>
    <mergeCell ref="AH58:AQ58"/>
    <mergeCell ref="AS58:BB58"/>
    <mergeCell ref="BD58:BJ58"/>
    <mergeCell ref="X83:AG83"/>
    <mergeCell ref="AI83:AR83"/>
    <mergeCell ref="AT83:AZ83"/>
    <mergeCell ref="AJ111:AS111"/>
    <mergeCell ref="AU111:BD111"/>
    <mergeCell ref="BK128:BQ128"/>
    <mergeCell ref="AL154:AU154"/>
    <mergeCell ref="AW154:BF154"/>
    <mergeCell ref="BH154:BN154"/>
    <mergeCell ref="AJ179:AS179"/>
    <mergeCell ref="AU179:BD179"/>
    <mergeCell ref="BF179:BL179"/>
    <mergeCell ref="AO128:AX128"/>
    <mergeCell ref="AZ128:BI128"/>
    <mergeCell ref="AU206:BD206"/>
    <mergeCell ref="BF206:BL206"/>
    <mergeCell ref="AJ282:AS282"/>
    <mergeCell ref="AU282:BD282"/>
    <mergeCell ref="BF282:BL282"/>
    <mergeCell ref="B581:H581"/>
    <mergeCell ref="B593:E593"/>
    <mergeCell ref="G593:M593"/>
    <mergeCell ref="O593:S593"/>
    <mergeCell ref="AJ206:AS20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2021-01-03T23:30:57Z</dcterms:created>
  <dcterms:modified xsi:type="dcterms:W3CDTF">2021-03-26T15:29:12Z</dcterms:modified>
</cp:coreProperties>
</file>