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lizabethSoyoungJeon/Dropbox/shared/TransEthnicMetaAnalysis_2018/Manuscript/"/>
    </mc:Choice>
  </mc:AlternateContent>
  <xr:revisionPtr revIDLastSave="0" documentId="13_ncr:1_{00A9E322-F13B-F145-9CA9-2A6E0CBAF549}" xr6:coauthVersionLast="47" xr6:coauthVersionMax="47" xr10:uidLastSave="{00000000-0000-0000-0000-000000000000}"/>
  <bookViews>
    <workbookView xWindow="700" yWindow="1360" windowWidth="23300" windowHeight="15700" firstSheet="2" activeTab="6" xr2:uid="{00000000-000D-0000-FFFF-FFFF00000000}"/>
  </bookViews>
  <sheets>
    <sheet name="TableS1 population GWAS" sheetId="10" r:id="rId1"/>
    <sheet name="Table S2 published SNP" sheetId="18" r:id="rId2"/>
    <sheet name="Tabl S3 Replication" sheetId="7" r:id="rId3"/>
    <sheet name="Table S4 CEBPE" sheetId="16" r:id="rId4"/>
    <sheet name="Table S5 PRS" sheetId="4" r:id="rId5"/>
    <sheet name="Table S6 FRR" sheetId="8" r:id="rId6"/>
    <sheet name="Table S7 Heritability" sheetId="1" r:id="rId7"/>
    <sheet name="Table S8 Genetic Correlation" sheetId="9" r:id="rId8"/>
    <sheet name="Table S9 Subtype" sheetId="1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0" l="1"/>
  <c r="K4" i="10"/>
  <c r="E4" i="10"/>
  <c r="D4" i="10"/>
  <c r="H29" i="8"/>
  <c r="L29" i="8"/>
  <c r="M29" i="8"/>
  <c r="G29" i="8"/>
  <c r="M28" i="8"/>
  <c r="L28" i="8"/>
  <c r="H28" i="8"/>
  <c r="G28" i="8"/>
  <c r="H30" i="8" l="1"/>
  <c r="L30" i="8"/>
  <c r="M30" i="8"/>
  <c r="G30" i="8"/>
</calcChain>
</file>

<file path=xl/sharedStrings.xml><?xml version="1.0" encoding="utf-8"?>
<sst xmlns="http://schemas.openxmlformats.org/spreadsheetml/2006/main" count="747" uniqueCount="473">
  <si>
    <t>Heritability</t>
  </si>
  <si>
    <t>SE</t>
  </si>
  <si>
    <t>EUR</t>
  </si>
  <si>
    <t>LAT</t>
  </si>
  <si>
    <t>OR</t>
  </si>
  <si>
    <t>P</t>
  </si>
  <si>
    <t>AUC</t>
  </si>
  <si>
    <t>CCLS</t>
  </si>
  <si>
    <t>Risk Allele</t>
  </si>
  <si>
    <t>10:126293309:A:G</t>
  </si>
  <si>
    <t>G</t>
  </si>
  <si>
    <t>10:22374489:G:A</t>
  </si>
  <si>
    <t>10:22853102:T:C</t>
  </si>
  <si>
    <t>C</t>
  </si>
  <si>
    <t>10:63721176:C:T</t>
  </si>
  <si>
    <t>10:65020890:A:G</t>
  </si>
  <si>
    <t>A</t>
  </si>
  <si>
    <t>10:70329064:G:A</t>
  </si>
  <si>
    <t>10:8104208:C:A</t>
  </si>
  <si>
    <t>12:96645605:A:C</t>
  </si>
  <si>
    <t>14:23589349:A:G</t>
  </si>
  <si>
    <t>17:37957235:T:C</t>
  </si>
  <si>
    <t>T</t>
  </si>
  <si>
    <t>17:47217004:C:G</t>
  </si>
  <si>
    <t>21:39784752:T:C</t>
  </si>
  <si>
    <t>5:131811182:G:A</t>
  </si>
  <si>
    <t>6:135411228:T:C</t>
  </si>
  <si>
    <t>6:33546837:T:C</t>
  </si>
  <si>
    <t>7:50477144:G:A</t>
  </si>
  <si>
    <t>8:130156143:A:G</t>
  </si>
  <si>
    <t>9:21975319:T:A</t>
  </si>
  <si>
    <t>9:83728588:C:T</t>
  </si>
  <si>
    <t>all</t>
  </si>
  <si>
    <t>novel</t>
  </si>
  <si>
    <t>known</t>
  </si>
  <si>
    <t>rsid</t>
  </si>
  <si>
    <t>SNP</t>
  </si>
  <si>
    <t>rs7080386</t>
  </si>
  <si>
    <t>10:65048306:C:A</t>
  </si>
  <si>
    <t>c</t>
  </si>
  <si>
    <t>g</t>
  </si>
  <si>
    <t>rs2893922</t>
  </si>
  <si>
    <t>10:65247019:T:G</t>
  </si>
  <si>
    <t>rs9415701</t>
  </si>
  <si>
    <t>10:65151509:T:C</t>
  </si>
  <si>
    <t>rs9787438</t>
  </si>
  <si>
    <t>10:65038030:G:C</t>
  </si>
  <si>
    <t>rs10822143</t>
  </si>
  <si>
    <t>10:64887856:C:T</t>
  </si>
  <si>
    <t>rs10761730</t>
  </si>
  <si>
    <t>10:65017053:C:T</t>
  </si>
  <si>
    <t>rs4439410</t>
  </si>
  <si>
    <t>10:64998772:C:G</t>
  </si>
  <si>
    <t>rs1009984</t>
  </si>
  <si>
    <t>10:64916469:T:G</t>
  </si>
  <si>
    <t>t</t>
  </si>
  <si>
    <t>rs7922602</t>
  </si>
  <si>
    <t>10:70324814:G:T</t>
  </si>
  <si>
    <t>rs7084707</t>
  </si>
  <si>
    <t>10:65052542:C:T</t>
  </si>
  <si>
    <t>a</t>
  </si>
  <si>
    <t>rs11815969</t>
  </si>
  <si>
    <t>10:65265855:C:T</t>
  </si>
  <si>
    <t>rs10822159</t>
  </si>
  <si>
    <t>10:65096250:C:T</t>
  </si>
  <si>
    <t>rs80026135</t>
  </si>
  <si>
    <t>10:65265000:C:G</t>
  </si>
  <si>
    <t>rs2210366</t>
  </si>
  <si>
    <t>6:135415208:G:A</t>
  </si>
  <si>
    <t>rs12415984</t>
  </si>
  <si>
    <t>10:64910288:G:A</t>
  </si>
  <si>
    <t>rs12413029</t>
  </si>
  <si>
    <t>10:65189126:T:C</t>
  </si>
  <si>
    <t>rs871690</t>
  </si>
  <si>
    <t>10:64894059:A:G</t>
  </si>
  <si>
    <t>rs10995450</t>
  </si>
  <si>
    <t>10:64888911:T:C</t>
  </si>
  <si>
    <t>rs12773283</t>
  </si>
  <si>
    <t>10:65058224:C:T</t>
  </si>
  <si>
    <t>rs61853587</t>
  </si>
  <si>
    <t>10:65174577:G:C</t>
  </si>
  <si>
    <t>rs6479894</t>
  </si>
  <si>
    <t>10:65098741:T:C</t>
  </si>
  <si>
    <t>rs10437345</t>
  </si>
  <si>
    <t>10:65202946:C:T</t>
  </si>
  <si>
    <t>rs7920768</t>
  </si>
  <si>
    <t>10:65060514:C:T</t>
  </si>
  <si>
    <t>rs10761719</t>
  </si>
  <si>
    <t>10:64890097:A:G</t>
  </si>
  <si>
    <t>rs9414803</t>
  </si>
  <si>
    <t>10:65188069:G:A</t>
  </si>
  <si>
    <t>rs10761731</t>
  </si>
  <si>
    <t>10:65027610:A:T</t>
  </si>
  <si>
    <t>rs4281380</t>
  </si>
  <si>
    <t>10:64987698:C:A</t>
  </si>
  <si>
    <t>rs9299455</t>
  </si>
  <si>
    <t>10:65073601:A:G</t>
  </si>
  <si>
    <t>rs7088799</t>
  </si>
  <si>
    <t>10:65016174:T:G</t>
  </si>
  <si>
    <t>rs931972</t>
  </si>
  <si>
    <t>10:64910227:G:C</t>
  </si>
  <si>
    <t>rs10761741</t>
  </si>
  <si>
    <t>10:65066186:G:T</t>
  </si>
  <si>
    <t>rs6479892</t>
  </si>
  <si>
    <t>10:65052232:A:G</t>
  </si>
  <si>
    <t>rs72829170</t>
  </si>
  <si>
    <t>10:64940289:A:G</t>
  </si>
  <si>
    <t>rs9414800</t>
  </si>
  <si>
    <t>10:65131282:T:A</t>
  </si>
  <si>
    <t>rs12784772</t>
  </si>
  <si>
    <t>10:65195455:T:A</t>
  </si>
  <si>
    <t>rs9414799</t>
  </si>
  <si>
    <t>10:65129602:T:C</t>
  </si>
  <si>
    <t>rs9415699</t>
  </si>
  <si>
    <t>10:65143558:T:C</t>
  </si>
  <si>
    <t>rs9414780</t>
  </si>
  <si>
    <t>10:65001433:A:C</t>
  </si>
  <si>
    <t>rs4745706</t>
  </si>
  <si>
    <t>10:65159580:T:C</t>
  </si>
  <si>
    <t>rs7085869</t>
  </si>
  <si>
    <t>10:65070163:C:T</t>
  </si>
  <si>
    <t>rs2616628</t>
  </si>
  <si>
    <t>10:65219957:G:C</t>
  </si>
  <si>
    <t>rs72837025</t>
  </si>
  <si>
    <t>10:65194491:A:C</t>
  </si>
  <si>
    <t>rs7082200</t>
  </si>
  <si>
    <t>10:64888321:C:G</t>
  </si>
  <si>
    <t>rs11819167</t>
  </si>
  <si>
    <t>10:64976169:G:A</t>
  </si>
  <si>
    <t>rs9415700</t>
  </si>
  <si>
    <t>10:65145565:C:T</t>
  </si>
  <si>
    <t>rs7899503</t>
  </si>
  <si>
    <t>10:65087468:C:G</t>
  </si>
  <si>
    <t>rs7073753</t>
  </si>
  <si>
    <t>10:65062820:C:T</t>
  </si>
  <si>
    <t>rs2393980</t>
  </si>
  <si>
    <t>10:65224510:C:G</t>
  </si>
  <si>
    <t>rs61853339</t>
  </si>
  <si>
    <t>10:64918679:T:C</t>
  </si>
  <si>
    <t>rs7081275</t>
  </si>
  <si>
    <t>10:65106551:G:T</t>
  </si>
  <si>
    <t>rs6479899</t>
  </si>
  <si>
    <t>10:65139047:T:A</t>
  </si>
  <si>
    <t>rs12413415</t>
  </si>
  <si>
    <t>10:64919511:T:C</t>
  </si>
  <si>
    <t>rs10995543</t>
  </si>
  <si>
    <t>10:65239547:T:C</t>
  </si>
  <si>
    <t>rs7099425</t>
  </si>
  <si>
    <t>10:64960717:C:T</t>
  </si>
  <si>
    <t>rs4525102</t>
  </si>
  <si>
    <t>10:65086273:C:T</t>
  </si>
  <si>
    <t>rs1904295</t>
  </si>
  <si>
    <t>10:64982876:G:A</t>
  </si>
  <si>
    <t>rs10740105</t>
  </si>
  <si>
    <t>10:64889717:C:T</t>
  </si>
  <si>
    <t>rs7090111</t>
  </si>
  <si>
    <t>10:65077994:C:G</t>
  </si>
  <si>
    <t>rs4746974</t>
  </si>
  <si>
    <t>10:64892052:G:T</t>
  </si>
  <si>
    <t>rs4466712</t>
  </si>
  <si>
    <t>10:64933268:G:C</t>
  </si>
  <si>
    <t>rs12415038</t>
  </si>
  <si>
    <t>10:65160858:A:G</t>
  </si>
  <si>
    <t>rs10995506</t>
  </si>
  <si>
    <t>10:65094466:A:G</t>
  </si>
  <si>
    <t>rs868798</t>
  </si>
  <si>
    <t>10:64895010:A:G</t>
  </si>
  <si>
    <t>rs2616631</t>
  </si>
  <si>
    <t>10:65207914:T:A</t>
  </si>
  <si>
    <t>rs10761717</t>
  </si>
  <si>
    <t>10:64886114:T:C</t>
  </si>
  <si>
    <t>rs9415707</t>
  </si>
  <si>
    <t>10:65188290:T:C</t>
  </si>
  <si>
    <t>rs2616630</t>
  </si>
  <si>
    <t>10:65213339:A:C</t>
  </si>
  <si>
    <t>rs72824948</t>
  </si>
  <si>
    <t>10:64886103:A:G</t>
  </si>
  <si>
    <t>rs9415680</t>
  </si>
  <si>
    <t>rs12413730</t>
  </si>
  <si>
    <t>10:64964148:C:T</t>
  </si>
  <si>
    <t>rs7074351</t>
  </si>
  <si>
    <t>10:65050103:A:T</t>
  </si>
  <si>
    <t>rs7091664</t>
  </si>
  <si>
    <t>10:65101800:G:A</t>
  </si>
  <si>
    <t>rs9415696</t>
  </si>
  <si>
    <t>10:65134348:A:T</t>
  </si>
  <si>
    <t>rs7895348</t>
  </si>
  <si>
    <t>10:65109541:C:A</t>
  </si>
  <si>
    <t>rs10995448</t>
  </si>
  <si>
    <t>10:64887059:A:G</t>
  </si>
  <si>
    <t>rs61853340</t>
  </si>
  <si>
    <t>10:64944175:G:C</t>
  </si>
  <si>
    <t>rs4746119</t>
  </si>
  <si>
    <t>10:65129917:T:C</t>
  </si>
  <si>
    <t>rs2393976</t>
  </si>
  <si>
    <t>10:65253439:G:C</t>
  </si>
  <si>
    <t>rs4746138</t>
  </si>
  <si>
    <t>10:65241741:A:G</t>
  </si>
  <si>
    <t>rs11814792</t>
  </si>
  <si>
    <t>10:64917559:C:T</t>
  </si>
  <si>
    <t>rs7908990</t>
  </si>
  <si>
    <t>10:64890650:T:A</t>
  </si>
  <si>
    <t>rs4746149</t>
  </si>
  <si>
    <t>10:65257393:T:C</t>
  </si>
  <si>
    <t>rs9415697</t>
  </si>
  <si>
    <t>10:65135137:T:C</t>
  </si>
  <si>
    <t>rs61855465</t>
  </si>
  <si>
    <t>10:64956607:A:T</t>
  </si>
  <si>
    <t>rs10995449</t>
  </si>
  <si>
    <t>10:64887472:G:A</t>
  </si>
  <si>
    <t>rs11818194</t>
  </si>
  <si>
    <t>10:65180452:G:A</t>
  </si>
  <si>
    <t>rs61853336</t>
  </si>
  <si>
    <t>10:64899875:G:A</t>
  </si>
  <si>
    <t>rs10998279</t>
  </si>
  <si>
    <t>10:70324448:A:G</t>
  </si>
  <si>
    <t>rs10733790</t>
  </si>
  <si>
    <t>10:65100334:G:C</t>
  </si>
  <si>
    <t>rs9415692</t>
  </si>
  <si>
    <t>10:65115152:G:A</t>
  </si>
  <si>
    <t>rs10740118</t>
  </si>
  <si>
    <t>10:65101207:G:C</t>
  </si>
  <si>
    <t>rs59246603</t>
  </si>
  <si>
    <t>10:65233942:T:C</t>
  </si>
  <si>
    <t>rs10761744</t>
  </si>
  <si>
    <t>10:65101026:C:G</t>
  </si>
  <si>
    <t>rs9415705</t>
  </si>
  <si>
    <t>10:65161550:T:G</t>
  </si>
  <si>
    <t>rs10761739</t>
  </si>
  <si>
    <t>10:65062008:G:C</t>
  </si>
  <si>
    <t>rs12414159</t>
  </si>
  <si>
    <t>10:65238777:A:T</t>
  </si>
  <si>
    <t>rs10740117</t>
  </si>
  <si>
    <t>10:65098277:G:A</t>
  </si>
  <si>
    <t>rs7899715</t>
  </si>
  <si>
    <t>10:65078455:T:C</t>
  </si>
  <si>
    <t>rs58627364</t>
  </si>
  <si>
    <t>10:70320236:C:T</t>
  </si>
  <si>
    <t>rs72837056</t>
  </si>
  <si>
    <t>10:65260478:T:G</t>
  </si>
  <si>
    <t>rs7896518</t>
  </si>
  <si>
    <t>10:65104500:A:G</t>
  </si>
  <si>
    <t>rs9414788</t>
  </si>
  <si>
    <t>10:65056712:A:G</t>
  </si>
  <si>
    <t>rs7078456</t>
  </si>
  <si>
    <t>10:65269479:C:T</t>
  </si>
  <si>
    <t>rs12416113</t>
  </si>
  <si>
    <t>10:64896477:T:A</t>
  </si>
  <si>
    <t>rs7098181</t>
  </si>
  <si>
    <t>10:65027143:G:T</t>
  </si>
  <si>
    <t>rs9415706</t>
  </si>
  <si>
    <t>10:65186347:C:T</t>
  </si>
  <si>
    <t>rs9376090</t>
  </si>
  <si>
    <t>rs7923014</t>
  </si>
  <si>
    <t>10:64890165:C:T</t>
  </si>
  <si>
    <t>rs4133250</t>
  </si>
  <si>
    <t>10:65092405:G:A</t>
  </si>
  <si>
    <t>rs10761745</t>
  </si>
  <si>
    <t>10:65101071:G:C</t>
  </si>
  <si>
    <t>rs10822155</t>
  </si>
  <si>
    <t>10:65071215:C:A</t>
  </si>
  <si>
    <t>rs7092504</t>
  </si>
  <si>
    <t>10:65089439:A:G</t>
  </si>
  <si>
    <t>rs7075195</t>
  </si>
  <si>
    <t>10:65050659:A:G</t>
  </si>
  <si>
    <t>rs4746994</t>
  </si>
  <si>
    <t>10:64905324:T:A</t>
  </si>
  <si>
    <t>rs11817689</t>
  </si>
  <si>
    <t>10:64924217:T:C</t>
  </si>
  <si>
    <t>rs9415693</t>
  </si>
  <si>
    <t>10:65119887:T:C</t>
  </si>
  <si>
    <t>rs59215788</t>
  </si>
  <si>
    <t>10:65233834:A:G</t>
  </si>
  <si>
    <t>rs2719815</t>
  </si>
  <si>
    <t>10:65210294:G:C</t>
  </si>
  <si>
    <t>rs77494594</t>
  </si>
  <si>
    <t>10:65197309:A:C</t>
  </si>
  <si>
    <t>rs1533068</t>
  </si>
  <si>
    <t>10:64892167:A:C</t>
  </si>
  <si>
    <t>rs4747045</t>
  </si>
  <si>
    <t>10:64926482:C:T</t>
  </si>
  <si>
    <t>rs10761737</t>
  </si>
  <si>
    <t>10:65052205:T:C</t>
  </si>
  <si>
    <t>rs10740110</t>
  </si>
  <si>
    <t>10:65043221:A:G</t>
  </si>
  <si>
    <t>rs10998283</t>
  </si>
  <si>
    <t>rs7082090</t>
  </si>
  <si>
    <t>10:64999012:A:G</t>
  </si>
  <si>
    <t>rs9415682</t>
  </si>
  <si>
    <t>10:65033817:G:T</t>
  </si>
  <si>
    <t>rs4486510</t>
  </si>
  <si>
    <t>10:65050894:C:G</t>
  </si>
  <si>
    <t>rs9414786</t>
  </si>
  <si>
    <t>10:65044322:T:A</t>
  </si>
  <si>
    <t>rs7070052</t>
  </si>
  <si>
    <t>10:64903814:A:G</t>
  </si>
  <si>
    <t>rs10761718</t>
  </si>
  <si>
    <t>10:64887887:C:T</t>
  </si>
  <si>
    <t>rs7100372</t>
  </si>
  <si>
    <t>10:65064244:T:C</t>
  </si>
  <si>
    <t>rs2616629</t>
  </si>
  <si>
    <t>10:65213816:T:C</t>
  </si>
  <si>
    <t>rs6479891</t>
  </si>
  <si>
    <t>10:65006456:T:C</t>
  </si>
  <si>
    <t>rs6415875</t>
  </si>
  <si>
    <t>10:64986417:A:G</t>
  </si>
  <si>
    <t>rs10761735</t>
  </si>
  <si>
    <t>10:65043918:A:G</t>
  </si>
  <si>
    <t>rs9414793</t>
  </si>
  <si>
    <t>10:65075109:G:A</t>
  </si>
  <si>
    <t>rs12219332</t>
  </si>
  <si>
    <t>10:65095692:G:C</t>
  </si>
  <si>
    <t>rs9415708</t>
  </si>
  <si>
    <t>10:65190042:G:C</t>
  </si>
  <si>
    <t>rs12771984</t>
  </si>
  <si>
    <t>10:64887194:T:A</t>
  </si>
  <si>
    <t>rs724553</t>
  </si>
  <si>
    <t>10:65140384:G:C</t>
  </si>
  <si>
    <t>rs2466128</t>
  </si>
  <si>
    <t>10:65208321:T:C</t>
  </si>
  <si>
    <t>COG</t>
  </si>
  <si>
    <t>COG, CCRLP,KAISER</t>
  </si>
  <si>
    <t>CCLS, CCRLP,KAISER</t>
  </si>
  <si>
    <t>IKZF1</t>
  </si>
  <si>
    <t>8q24</t>
  </si>
  <si>
    <t>CDKN2A</t>
  </si>
  <si>
    <t>LHPP</t>
  </si>
  <si>
    <t>BMI1</t>
  </si>
  <si>
    <t>PIP4K2A</t>
  </si>
  <si>
    <t>ARID5B</t>
  </si>
  <si>
    <t>GATA3</t>
  </si>
  <si>
    <t>ELK3</t>
  </si>
  <si>
    <t>CEBPE</t>
  </si>
  <si>
    <t>ERG</t>
  </si>
  <si>
    <t>14:23592617:A:C*</t>
  </si>
  <si>
    <t>17:37983492:T:C*</t>
  </si>
  <si>
    <t>10:70329064:G:A*</t>
  </si>
  <si>
    <t>10:65020890:A:G*</t>
  </si>
  <si>
    <t>6:135411228:T:C*</t>
  </si>
  <si>
    <t>COG/WTCCC</t>
  </si>
  <si>
    <t>CCLS LAT</t>
  </si>
  <si>
    <t>CCLS NLW</t>
  </si>
  <si>
    <t>Known</t>
  </si>
  <si>
    <t>All</t>
  </si>
  <si>
    <t>P-value</t>
  </si>
  <si>
    <t>Beta</t>
  </si>
  <si>
    <t>group1</t>
  </si>
  <si>
    <t>group2</t>
  </si>
  <si>
    <t>group3</t>
  </si>
  <si>
    <t>group4</t>
  </si>
  <si>
    <t>sum</t>
  </si>
  <si>
    <t>group1_rare</t>
  </si>
  <si>
    <t>group1_common</t>
  </si>
  <si>
    <t>group2_rare</t>
  </si>
  <si>
    <t>group2_common</t>
  </si>
  <si>
    <t>group3_rare</t>
  </si>
  <si>
    <t>group3_common</t>
  </si>
  <si>
    <t>group4_rare</t>
  </si>
  <si>
    <t>group4_common</t>
  </si>
  <si>
    <t>Variance </t>
  </si>
  <si>
    <t>rG </t>
  </si>
  <si>
    <t>n</t>
  </si>
  <si>
    <t>V(G)_LAT</t>
  </si>
  <si>
    <t>C(G)</t>
  </si>
  <si>
    <t>V(e)_LAT</t>
  </si>
  <si>
    <t>V(G)_NLW</t>
  </si>
  <si>
    <t>V(e)_NLW</t>
  </si>
  <si>
    <t>V(G)/Vp_L_LAT</t>
  </si>
  <si>
    <t>V(G)/Vp_L_NLW</t>
  </si>
  <si>
    <t>AFR</t>
  </si>
  <si>
    <t>EAS</t>
  </si>
  <si>
    <t>rs2239630</t>
  </si>
  <si>
    <t>rs60820638</t>
  </si>
  <si>
    <t>rs2239635</t>
  </si>
  <si>
    <t>1..193</t>
  </si>
  <si>
    <t>*</t>
  </si>
  <si>
    <t xml:space="preserve">6q23
rs9376090
MYB/HBS1L </t>
  </si>
  <si>
    <t>10q21
rs9415680
NRBF2/JMJD1C</t>
  </si>
  <si>
    <t>10q21
rs10998283
TET1</t>
  </si>
  <si>
    <t>MAF (A)</t>
  </si>
  <si>
    <t>MAF (C)</t>
  </si>
  <si>
    <t>Rsq</t>
  </si>
  <si>
    <t>NA</t>
  </si>
  <si>
    <t>7:50459043:G:A</t>
  </si>
  <si>
    <t>9:21993964:T:C</t>
  </si>
  <si>
    <t>sample size</t>
  </si>
  <si>
    <t>case</t>
  </si>
  <si>
    <t>control</t>
  </si>
  <si>
    <t>GERA</t>
  </si>
  <si>
    <t>NLW</t>
  </si>
  <si>
    <t>p-value</t>
  </si>
  <si>
    <t>T-ALL (n=279)</t>
  </si>
  <si>
    <t>B-ALL (n=2125)</t>
  </si>
  <si>
    <t>OR (P-value)</t>
  </si>
  <si>
    <t>AFR: African American; EAS: East Asian American; LAT: Latino American; NLW: non-Latino White; SNP: locus position, rsID and the nearest genes for the lead SNP in each locus; Rsq: estimate of imputation quality from Michigan Imputation Server, computed in CCRLP and GERA cohort separately; MAF: Minor Allele Frequency computed with imputed genotype dosage using PLINK2. The minor allele for each SNP is noted in parentheses; OR, Odds Ratio from logistic regression in each population</t>
  </si>
  <si>
    <t>Table S1. Association statistics of the three novel variants in each population-specific GWAS</t>
  </si>
  <si>
    <t>The conditioned SNPs are marked as *.  The first row indicates the odds ratio and p-value from the marginal single-variant analysis. Subsequent rows indicate the odds ratio and p-values when one or two variants were included in a conditional multivariate analysis</t>
  </si>
  <si>
    <t xml:space="preserve"> P-value, Beta: summary statistics from testing the association between PRS and case-control status in logistic regression; Known: PRS constructed with known loci; All: With known and novel loci reported in current paper.; AUC: Area Under Curve</t>
  </si>
  <si>
    <t>RAF</t>
  </si>
  <si>
    <t>FRR</t>
  </si>
  <si>
    <t xml:space="preserve">FRR: The proportion of familial relative risk explained as calculated per Schumacher et al. </t>
  </si>
  <si>
    <t>LAT, Latino American; NLW, Non-Latino white; V(G), genetic variance; C(G), genetic covariance; V(e), residual variance;V(G)/Vp_L, proportion of variance explained by all common SNPs, transformed to underlying scale based on proportion of cases and disease prevalene; rG, genetic correlation; n, sample size</t>
  </si>
  <si>
    <r>
      <t>SNPs with p &lt; 5e-7 in discovery meta-analysis in TET1 locus (n=4) were tested using firth logistic regression implemented in PLINK</t>
    </r>
    <r>
      <rPr>
        <vertAlign val="superscript"/>
        <sz val="10"/>
        <color theme="1"/>
        <rFont val="Calibri (Body)"/>
      </rPr>
      <t>29</t>
    </r>
    <r>
      <rPr>
        <sz val="10"/>
        <color theme="1"/>
        <rFont val="Calibri"/>
        <family val="2"/>
        <scheme val="minor"/>
      </rPr>
      <t xml:space="preserve"> . Only cases with subtype information available in each population were used and meta-analyzed. Total numbers of cases for T-ALL are 279 for T-ALL, and 2125 for B-ALL.</t>
    </r>
  </si>
  <si>
    <t>1.514(0.228)</t>
  </si>
  <si>
    <t>1.041(0.803)</t>
  </si>
  <si>
    <t>1.120(0.075)</t>
  </si>
  <si>
    <t>1.463(1.19E-11)</t>
  </si>
  <si>
    <t>1.566(0.098)</t>
  </si>
  <si>
    <t>1.197(1.79E-05)</t>
  </si>
  <si>
    <t>1.146(0.0183)</t>
  </si>
  <si>
    <t>1.115(0.788)</t>
  </si>
  <si>
    <t>1.014(0.916)</t>
  </si>
  <si>
    <t>1.270(3.22E-06)</t>
  </si>
  <si>
    <t>1.244(0.0005)</t>
  </si>
  <si>
    <t>1.336(0.0012)</t>
  </si>
  <si>
    <t>CCRLP/GERA</t>
  </si>
  <si>
    <t>C5orf56</t>
  </si>
  <si>
    <t>BAK1</t>
  </si>
  <si>
    <t>MYB/HBS1L*</t>
  </si>
  <si>
    <t>TLE1</t>
  </si>
  <si>
    <t>IGF2BP1</t>
  </si>
  <si>
    <t>IKZF3</t>
  </si>
  <si>
    <t>Gene</t>
  </si>
  <si>
    <t>Gene: nearest gene unless the variant is in gene desert; RAF: risk allele frequency in controls</t>
  </si>
  <si>
    <t>JMJD1C/NRBF2 *</t>
  </si>
  <si>
    <t>TET1*</t>
  </si>
  <si>
    <t>5:131765206:T:C</t>
  </si>
  <si>
    <t>6:33546930:T:C</t>
  </si>
  <si>
    <t>7:50470604:T:G</t>
  </si>
  <si>
    <t>9:21970916:C:T</t>
  </si>
  <si>
    <t>9:83747371:A:T</t>
  </si>
  <si>
    <t>10:22423302:G:A</t>
  </si>
  <si>
    <t>10:22852948:C:A</t>
  </si>
  <si>
    <t>10:63723577:C:T</t>
  </si>
  <si>
    <t>12:96612762:A:T</t>
  </si>
  <si>
    <t>14:23589057:G:A</t>
  </si>
  <si>
    <t>17:38066240:T:C</t>
  </si>
  <si>
    <t>17:47092076:C:T</t>
  </si>
  <si>
    <t>21:39789606:G:C</t>
  </si>
  <si>
    <t xml:space="preserve">Meta-analysis </t>
  </si>
  <si>
    <t>Effect allele</t>
  </si>
  <si>
    <t>HetPVal</t>
  </si>
  <si>
    <t>beta</t>
  </si>
  <si>
    <t xml:space="preserve">rs886285 </t>
  </si>
  <si>
    <t xml:space="preserve">rs210143 </t>
  </si>
  <si>
    <t xml:space="preserve">rs4132601 </t>
  </si>
  <si>
    <t xml:space="preserve">rs4617118 </t>
  </si>
  <si>
    <t xml:space="preserve">rs3731249 </t>
  </si>
  <si>
    <t xml:space="preserve">rs76925697 </t>
  </si>
  <si>
    <t xml:space="preserve">rs3824662 </t>
  </si>
  <si>
    <t xml:space="preserve">rs11591377 </t>
  </si>
  <si>
    <t xml:space="preserve">rs10821936 </t>
  </si>
  <si>
    <t xml:space="preserve">rs35837782 </t>
  </si>
  <si>
    <t xml:space="preserve">rs4762284 </t>
  </si>
  <si>
    <t xml:space="preserve">rs2239633 </t>
  </si>
  <si>
    <t xml:space="preserve">rs2290400 </t>
  </si>
  <si>
    <t xml:space="preserve">rs10853104 </t>
  </si>
  <si>
    <t xml:space="preserve">rs8131436 </t>
  </si>
  <si>
    <t>rs7088318</t>
  </si>
  <si>
    <t xml:space="preserve">  Table S2. Association statistics of 16 previously published ALL risk variants in meta-analysis and in each population-specific GWAS</t>
  </si>
  <si>
    <t xml:space="preserve">AFR: African American; EAS: East Asian American; LAT: Latino American; NLW: non-Latino White; HetPVal: P-value from Cochran's Q-test for heterogeneity </t>
  </si>
  <si>
    <t>Table S9. Stratified subtype association analysis in TET1 locus</t>
  </si>
  <si>
    <t>Table S8. Genetic correlation between LAT and NLW</t>
  </si>
  <si>
    <t>Table S7. Heritability estimates using GCTA-LDMS framework</t>
  </si>
  <si>
    <t>Table S6. Familial relative risk explained by the most significant SNPs from each risk loci associated with childhoold ALL</t>
  </si>
  <si>
    <t>Table S5. Association of PRS with childhood ALL in replication cohorts</t>
  </si>
  <si>
    <t>Table S4. Conditional analysis at the CEBPE locus.</t>
  </si>
  <si>
    <t>Table S3. Association results for top associated variants (p-vanlue &lt; 5e-7) from discovery meta-analysis in replication cohorts</t>
  </si>
  <si>
    <t>* denotes novel risk loci and variants from the current study</t>
  </si>
  <si>
    <t>REML</t>
  </si>
  <si>
    <t>PCGC</t>
  </si>
  <si>
    <t>S7A. Heritability estimates using common SNPs (MAF &gt; 0.05) stratified to 4 quartiles of LD score bins with REML or PCGC regression</t>
  </si>
  <si>
    <t>S7B. Heritability estimates using two strata of SNP MAF (0.01-0.05, &gt; 0.05), each stratified into 4 quartiles of LD score with REML or PCGC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</si>
</sst>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"/>
  </numFmts>
  <fonts count="2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 (Body)"/>
    </font>
    <font>
      <b/>
      <sz val="12"/>
      <color theme="1"/>
      <name val="Calibri (Body)"/>
    </font>
    <font>
      <sz val="12"/>
      <color rgb="FF000000"/>
      <name val="Calibri (Body)"/>
    </font>
    <font>
      <b/>
      <sz val="12"/>
      <color rgb="FF000000"/>
      <name val="Calibri (Body)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9"/>
      <color theme="1"/>
      <name val="Calibri"/>
      <family val="2"/>
      <scheme val="minor"/>
    </font>
    <font>
      <u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 (Body)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11" fontId="1" fillId="0" borderId="0" xfId="0" applyNumberFormat="1" applyFont="1"/>
    <xf numFmtId="165" fontId="0" fillId="0" borderId="0" xfId="0" applyNumberFormat="1"/>
    <xf numFmtId="1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right" vertical="center" readingOrder="1"/>
    </xf>
    <xf numFmtId="0" fontId="5" fillId="0" borderId="0" xfId="0" applyFont="1" applyAlignment="1"/>
    <xf numFmtId="165" fontId="2" fillId="0" borderId="0" xfId="0" applyNumberFormat="1" applyFont="1" applyAlignment="1">
      <alignment horizontal="right"/>
    </xf>
    <xf numFmtId="11" fontId="2" fillId="0" borderId="0" xfId="0" applyNumberFormat="1" applyFont="1" applyAlignment="1">
      <alignment horizontal="right"/>
    </xf>
    <xf numFmtId="0" fontId="0" fillId="0" borderId="0" xfId="0" applyNumberFormat="1"/>
    <xf numFmtId="165" fontId="2" fillId="0" borderId="0" xfId="0" applyNumberFormat="1" applyFont="1"/>
    <xf numFmtId="0" fontId="2" fillId="0" borderId="0" xfId="0" applyNumberFormat="1" applyFont="1"/>
    <xf numFmtId="11" fontId="2" fillId="0" borderId="0" xfId="0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2" xfId="0" applyNumberFormat="1" applyBorder="1"/>
    <xf numFmtId="165" fontId="2" fillId="0" borderId="5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0" fontId="0" fillId="0" borderId="2" xfId="0" applyNumberForma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11" fontId="3" fillId="0" borderId="0" xfId="0" applyNumberFormat="1" applyFont="1" applyAlignment="1">
      <alignment horizontal="right"/>
    </xf>
    <xf numFmtId="165" fontId="1" fillId="0" borderId="0" xfId="0" applyNumberFormat="1" applyFont="1"/>
    <xf numFmtId="165" fontId="5" fillId="0" borderId="0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/>
    <xf numFmtId="164" fontId="2" fillId="0" borderId="0" xfId="0" applyNumberFormat="1" applyFont="1" applyFill="1"/>
    <xf numFmtId="164" fontId="0" fillId="0" borderId="0" xfId="0" applyNumberFormat="1" applyFill="1"/>
    <xf numFmtId="165" fontId="0" fillId="0" borderId="0" xfId="0" applyNumberFormat="1" applyFill="1"/>
    <xf numFmtId="165" fontId="0" fillId="0" borderId="0" xfId="0" applyNumberFormat="1" applyFill="1" applyBorder="1"/>
    <xf numFmtId="0" fontId="8" fillId="0" borderId="0" xfId="1"/>
    <xf numFmtId="0" fontId="9" fillId="0" borderId="0" xfId="0" applyFont="1"/>
    <xf numFmtId="0" fontId="9" fillId="0" borderId="0" xfId="0" applyFont="1" applyAlignment="1">
      <alignment horizontal="right"/>
    </xf>
    <xf numFmtId="11" fontId="0" fillId="0" borderId="2" xfId="0" applyNumberFormat="1" applyBorder="1"/>
    <xf numFmtId="0" fontId="2" fillId="0" borderId="0" xfId="0" applyFont="1" applyAlignment="1"/>
    <xf numFmtId="0" fontId="12" fillId="0" borderId="2" xfId="0" applyFont="1" applyBorder="1" applyAlignment="1">
      <alignment horizontal="center" vertical="center" wrapText="1" readingOrder="1"/>
    </xf>
    <xf numFmtId="11" fontId="12" fillId="0" borderId="2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11" fontId="12" fillId="0" borderId="3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64" fontId="0" fillId="0" borderId="0" xfId="0" applyNumberFormat="1" applyFont="1" applyFill="1" applyBorder="1" applyAlignment="1">
      <alignment horizontal="right"/>
    </xf>
    <xf numFmtId="165" fontId="0" fillId="0" borderId="2" xfId="0" applyNumberFormat="1" applyFill="1" applyBorder="1"/>
    <xf numFmtId="165" fontId="2" fillId="0" borderId="11" xfId="0" applyNumberFormat="1" applyFont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right" vertical="center" wrapText="1" readingOrder="1"/>
    </xf>
    <xf numFmtId="0" fontId="10" fillId="2" borderId="1" xfId="0" applyFont="1" applyFill="1" applyBorder="1" applyAlignment="1">
      <alignment horizontal="right" vertical="center" wrapText="1" readingOrder="1"/>
    </xf>
    <xf numFmtId="165" fontId="10" fillId="2" borderId="13" xfId="0" applyNumberFormat="1" applyFont="1" applyFill="1" applyBorder="1" applyAlignment="1">
      <alignment horizontal="right" vertical="center" wrapText="1" readingOrder="1"/>
    </xf>
    <xf numFmtId="165" fontId="12" fillId="2" borderId="13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right" vertical="center" wrapText="1" readingOrder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165" fontId="15" fillId="2" borderId="13" xfId="0" applyNumberFormat="1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165" fontId="12" fillId="2" borderId="14" xfId="0" applyNumberFormat="1" applyFont="1" applyFill="1" applyBorder="1" applyAlignment="1">
      <alignment horizontal="center" vertical="center" wrapText="1" readingOrder="1"/>
    </xf>
    <xf numFmtId="165" fontId="12" fillId="2" borderId="2" xfId="0" applyNumberFormat="1" applyFont="1" applyFill="1" applyBorder="1" applyAlignment="1">
      <alignment horizontal="center" vertical="center" wrapText="1" readingOrder="1"/>
    </xf>
    <xf numFmtId="0" fontId="16" fillId="2" borderId="4" xfId="0" applyFont="1" applyFill="1" applyBorder="1" applyAlignment="1">
      <alignment horizontal="center" vertical="center" wrapText="1"/>
    </xf>
    <xf numFmtId="165" fontId="12" fillId="2" borderId="15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center" readingOrder="1"/>
    </xf>
    <xf numFmtId="0" fontId="17" fillId="0" borderId="0" xfId="0" applyFont="1" applyFill="1" applyAlignment="1">
      <alignment horizontal="left" vertical="center" readingOrder="1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" fillId="0" borderId="0" xfId="0" applyNumberFormat="1" applyFont="1" applyBorder="1" applyAlignment="1">
      <alignment horizontal="right" vertical="center" readingOrder="1"/>
    </xf>
    <xf numFmtId="165" fontId="0" fillId="0" borderId="0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 vertical="center" readingOrder="1"/>
    </xf>
    <xf numFmtId="165" fontId="1" fillId="0" borderId="0" xfId="0" applyNumberFormat="1" applyFont="1" applyAlignment="1">
      <alignment horizontal="right" vertical="center" readingOrder="1"/>
    </xf>
    <xf numFmtId="11" fontId="1" fillId="0" borderId="0" xfId="0" applyNumberFormat="1" applyFont="1" applyAlignment="1">
      <alignment horizontal="right" vertical="center" readingOrder="1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0" xfId="0" applyFont="1" applyFill="1" applyAlignment="1"/>
    <xf numFmtId="0" fontId="2" fillId="0" borderId="0" xfId="0" applyFont="1" applyFill="1" applyAlignment="1">
      <alignment horizontal="right"/>
    </xf>
    <xf numFmtId="0" fontId="0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Border="1" applyAlignment="1">
      <alignment horizontal="center"/>
    </xf>
    <xf numFmtId="165" fontId="2" fillId="0" borderId="12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righ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20" fillId="0" borderId="0" xfId="0" applyFont="1" applyFill="1"/>
    <xf numFmtId="0" fontId="0" fillId="0" borderId="0" xfId="0" applyFont="1" applyFill="1"/>
    <xf numFmtId="165" fontId="12" fillId="2" borderId="0" xfId="0" applyNumberFormat="1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165" fontId="12" fillId="2" borderId="5" xfId="0" applyNumberFormat="1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0" fillId="0" borderId="0" xfId="0" quotePrefix="1" applyBorder="1"/>
    <xf numFmtId="0" fontId="0" fillId="0" borderId="2" xfId="0" applyBorder="1"/>
    <xf numFmtId="11" fontId="0" fillId="0" borderId="0" xfId="0" applyNumberFormat="1" applyBorder="1"/>
    <xf numFmtId="0" fontId="21" fillId="0" borderId="2" xfId="0" applyFont="1" applyBorder="1"/>
    <xf numFmtId="0" fontId="11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 readingOrder="1"/>
    </xf>
    <xf numFmtId="0" fontId="10" fillId="2" borderId="14" xfId="0" applyFont="1" applyFill="1" applyBorder="1" applyAlignment="1">
      <alignment horizontal="center" vertical="center" wrapText="1" readingOrder="1"/>
    </xf>
    <xf numFmtId="0" fontId="10" fillId="2" borderId="15" xfId="0" applyFont="1" applyFill="1" applyBorder="1" applyAlignment="1">
      <alignment horizontal="center" vertical="center" wrapText="1" readingOrder="1"/>
    </xf>
    <xf numFmtId="165" fontId="15" fillId="2" borderId="15" xfId="0" applyNumberFormat="1" applyFont="1" applyFill="1" applyBorder="1" applyAlignment="1">
      <alignment horizontal="center" vertical="center" wrapText="1" readingOrder="1"/>
    </xf>
    <xf numFmtId="165" fontId="15" fillId="2" borderId="14" xfId="0" applyNumberFormat="1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1" xfId="0" applyFont="1" applyBorder="1"/>
    <xf numFmtId="0" fontId="9" fillId="0" borderId="1" xfId="0" applyFont="1" applyBorder="1"/>
    <xf numFmtId="0" fontId="3" fillId="0" borderId="1" xfId="0" applyFont="1" applyBorder="1" applyAlignment="1">
      <alignment horizontal="right"/>
    </xf>
    <xf numFmtId="165" fontId="6" fillId="0" borderId="0" xfId="0" applyNumberFormat="1" applyFont="1" applyAlignment="1">
      <alignment horizontal="right" vertical="center" readingOrder="1"/>
    </xf>
    <xf numFmtId="165" fontId="4" fillId="0" borderId="2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 readingOrder="1"/>
    </xf>
    <xf numFmtId="11" fontId="12" fillId="2" borderId="4" xfId="0" applyNumberFormat="1" applyFont="1" applyFill="1" applyBorder="1" applyAlignment="1">
      <alignment horizontal="center" vertical="center" wrapText="1" readingOrder="1"/>
    </xf>
    <xf numFmtId="11" fontId="12" fillId="2" borderId="1" xfId="0" applyNumberFormat="1" applyFont="1" applyFill="1" applyBorder="1" applyAlignment="1">
      <alignment horizontal="center" vertical="center" wrapText="1" readingOrder="1"/>
    </xf>
    <xf numFmtId="11" fontId="12" fillId="2" borderId="3" xfId="0" applyNumberFormat="1" applyFont="1" applyFill="1" applyBorder="1" applyAlignment="1">
      <alignment horizontal="center" vertical="center" wrapText="1" readingOrder="1"/>
    </xf>
    <xf numFmtId="165" fontId="12" fillId="2" borderId="5" xfId="0" applyNumberFormat="1" applyFont="1" applyFill="1" applyBorder="1" applyAlignment="1">
      <alignment horizontal="center" vertical="center" wrapText="1" readingOrder="1"/>
    </xf>
    <xf numFmtId="165" fontId="12" fillId="2" borderId="0" xfId="0" applyNumberFormat="1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 readingOrder="1"/>
    </xf>
    <xf numFmtId="0" fontId="10" fillId="2" borderId="19" xfId="0" applyFont="1" applyFill="1" applyBorder="1" applyAlignment="1">
      <alignment horizontal="center" vertical="center" wrapText="1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10" fillId="2" borderId="15" xfId="0" applyFont="1" applyFill="1" applyBorder="1" applyAlignment="1">
      <alignment horizontal="center" vertical="center" wrapText="1" readingOrder="1"/>
    </xf>
    <xf numFmtId="0" fontId="10" fillId="2" borderId="13" xfId="0" applyFont="1" applyFill="1" applyBorder="1" applyAlignment="1">
      <alignment horizontal="center" vertical="center" wrapText="1" readingOrder="1"/>
    </xf>
    <xf numFmtId="0" fontId="10" fillId="2" borderId="14" xfId="0" applyFont="1" applyFill="1" applyBorder="1" applyAlignment="1">
      <alignment horizontal="center" vertical="center" wrapText="1" readingOrder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165" fontId="2" fillId="0" borderId="1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164" fontId="0" fillId="0" borderId="0" xfId="0" applyNumberFormat="1" applyFont="1" applyFill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2" fillId="0" borderId="16" xfId="0" applyNumberFormat="1" applyFon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zoomScale="125" zoomScaleNormal="108" zoomScalePageLayoutView="150" workbookViewId="0">
      <selection activeCell="A14" sqref="A14:N14"/>
    </sheetView>
  </sheetViews>
  <sheetFormatPr baseColWidth="10" defaultRowHeight="16" x14ac:dyDescent="0.2"/>
  <cols>
    <col min="1" max="1" width="15.83203125" customWidth="1"/>
    <col min="2" max="2" width="11.83203125" customWidth="1"/>
    <col min="3" max="3" width="9.6640625" style="64" bestFit="1" customWidth="1"/>
    <col min="4" max="4" width="6.83203125" style="64" bestFit="1" customWidth="1"/>
    <col min="5" max="5" width="6.6640625" style="64" customWidth="1"/>
    <col min="6" max="6" width="7.1640625" style="65" customWidth="1"/>
    <col min="7" max="7" width="6.83203125" style="65" bestFit="1" customWidth="1"/>
    <col min="8" max="8" width="8.6640625" style="64" bestFit="1" customWidth="1"/>
    <col min="9" max="9" width="9" style="64" customWidth="1"/>
    <col min="10" max="10" width="7.6640625" style="64" customWidth="1"/>
    <col min="11" max="11" width="7.1640625" style="64" customWidth="1"/>
    <col min="12" max="12" width="8.5" style="64" customWidth="1"/>
    <col min="13" max="13" width="7.6640625" style="64" customWidth="1"/>
    <col min="14" max="14" width="6.5" style="64" customWidth="1"/>
  </cols>
  <sheetData>
    <row r="1" spans="1:19" ht="36" customHeight="1" x14ac:dyDescent="0.2">
      <c r="A1" s="138" t="s">
        <v>395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9" ht="17" x14ac:dyDescent="0.2">
      <c r="A2" s="139" t="s">
        <v>36</v>
      </c>
      <c r="B2" s="115"/>
      <c r="C2" s="115"/>
      <c r="D2" s="116" t="s">
        <v>369</v>
      </c>
      <c r="E2" s="117"/>
      <c r="F2" s="142" t="s">
        <v>370</v>
      </c>
      <c r="G2" s="143"/>
      <c r="H2" s="144"/>
      <c r="I2" s="142" t="s">
        <v>3</v>
      </c>
      <c r="J2" s="143"/>
      <c r="K2" s="144"/>
      <c r="L2" s="118"/>
      <c r="M2" s="116" t="s">
        <v>2</v>
      </c>
      <c r="N2" s="117"/>
    </row>
    <row r="3" spans="1:19" s="63" customFormat="1" ht="19" customHeight="1" x14ac:dyDescent="0.2">
      <c r="A3" s="140"/>
      <c r="B3" s="66"/>
      <c r="C3" s="72" t="s">
        <v>386</v>
      </c>
      <c r="D3" s="73" t="s">
        <v>387</v>
      </c>
      <c r="E3" s="75" t="s">
        <v>388</v>
      </c>
      <c r="F3" s="78" t="s">
        <v>386</v>
      </c>
      <c r="G3" s="73" t="s">
        <v>387</v>
      </c>
      <c r="H3" s="75" t="s">
        <v>388</v>
      </c>
      <c r="I3" s="78" t="s">
        <v>386</v>
      </c>
      <c r="J3" s="73" t="s">
        <v>387</v>
      </c>
      <c r="K3" s="75" t="s">
        <v>388</v>
      </c>
      <c r="L3" s="78" t="s">
        <v>386</v>
      </c>
      <c r="M3" s="73" t="s">
        <v>387</v>
      </c>
      <c r="N3" s="75" t="s">
        <v>388</v>
      </c>
    </row>
    <row r="4" spans="1:19" s="93" customFormat="1" ht="18" customHeight="1" x14ac:dyDescent="0.2">
      <c r="A4" s="141"/>
      <c r="B4" s="71" t="s">
        <v>385</v>
      </c>
      <c r="C4" s="107">
        <v>124</v>
      </c>
      <c r="D4" s="107">
        <f>282/2</f>
        <v>141</v>
      </c>
      <c r="E4" s="108">
        <f>3852/2</f>
        <v>1926</v>
      </c>
      <c r="F4" s="110">
        <v>318</v>
      </c>
      <c r="G4" s="107">
        <v>318</v>
      </c>
      <c r="H4" s="108">
        <v>4699</v>
      </c>
      <c r="I4" s="110">
        <v>1878</v>
      </c>
      <c r="J4" s="107">
        <f>2024-1</f>
        <v>2023</v>
      </c>
      <c r="K4" s="108">
        <f>12834/2-30</f>
        <v>6387</v>
      </c>
      <c r="L4" s="110">
        <v>1162</v>
      </c>
      <c r="M4" s="107">
        <v>1229</v>
      </c>
      <c r="N4" s="108">
        <v>56112</v>
      </c>
    </row>
    <row r="5" spans="1:19" s="25" customFormat="1" ht="17" x14ac:dyDescent="0.2">
      <c r="A5" s="139" t="s">
        <v>376</v>
      </c>
      <c r="B5" s="69" t="s">
        <v>380</v>
      </c>
      <c r="C5" s="70">
        <v>4.2999999999999997E-2</v>
      </c>
      <c r="D5" s="70">
        <v>5.21E-2</v>
      </c>
      <c r="E5" s="76">
        <v>5.5E-2</v>
      </c>
      <c r="F5" s="79">
        <v>0.115</v>
      </c>
      <c r="G5" s="70">
        <v>0.106</v>
      </c>
      <c r="H5" s="76">
        <v>0.12930900000000001</v>
      </c>
      <c r="I5" s="79">
        <v>0.114</v>
      </c>
      <c r="J5" s="70">
        <v>0.122</v>
      </c>
      <c r="K5" s="76">
        <v>0.17199999999999999</v>
      </c>
      <c r="L5" s="119">
        <v>0.17044799999999999</v>
      </c>
      <c r="M5" s="74">
        <v>0.19203200000000001</v>
      </c>
      <c r="N5" s="120">
        <v>0.23577000000000001</v>
      </c>
    </row>
    <row r="6" spans="1:19" s="25" customFormat="1" ht="17" x14ac:dyDescent="0.2">
      <c r="A6" s="140"/>
      <c r="B6" s="67" t="s">
        <v>381</v>
      </c>
      <c r="C6" s="134">
        <v>0.74</v>
      </c>
      <c r="D6" s="134"/>
      <c r="E6" s="77">
        <v>0.84</v>
      </c>
      <c r="F6" s="133">
        <v>0.54</v>
      </c>
      <c r="G6" s="134"/>
      <c r="H6" s="77">
        <v>0.56999999999999995</v>
      </c>
      <c r="I6" s="133">
        <v>0.82</v>
      </c>
      <c r="J6" s="134"/>
      <c r="K6" s="77">
        <v>0.84</v>
      </c>
      <c r="L6" s="133">
        <v>0.75</v>
      </c>
      <c r="M6" s="134"/>
      <c r="N6" s="77">
        <v>0.94</v>
      </c>
    </row>
    <row r="7" spans="1:19" s="94" customFormat="1" ht="17" customHeight="1" x14ac:dyDescent="0.2">
      <c r="A7" s="141"/>
      <c r="B7" s="68" t="s">
        <v>393</v>
      </c>
      <c r="C7" s="136" t="s">
        <v>403</v>
      </c>
      <c r="D7" s="136"/>
      <c r="E7" s="137"/>
      <c r="F7" s="135" t="s">
        <v>404</v>
      </c>
      <c r="G7" s="136"/>
      <c r="H7" s="137"/>
      <c r="I7" s="135" t="s">
        <v>405</v>
      </c>
      <c r="J7" s="136"/>
      <c r="K7" s="137"/>
      <c r="L7" s="130" t="s">
        <v>406</v>
      </c>
      <c r="M7" s="131"/>
      <c r="N7" s="132"/>
    </row>
    <row r="8" spans="1:19" s="25" customFormat="1" ht="17" x14ac:dyDescent="0.2">
      <c r="A8" s="139" t="s">
        <v>377</v>
      </c>
      <c r="B8" s="67" t="s">
        <v>379</v>
      </c>
      <c r="C8" s="106">
        <v>9.0237000000000012E-2</v>
      </c>
      <c r="D8" s="106">
        <v>5.3198999999999996E-2</v>
      </c>
      <c r="E8" s="77">
        <v>5.9616000000000002E-2</v>
      </c>
      <c r="F8" s="109">
        <v>0.39281999999999995</v>
      </c>
      <c r="G8" s="106">
        <v>0.35350800000000004</v>
      </c>
      <c r="H8" s="77">
        <v>0.32200000000000001</v>
      </c>
      <c r="I8" s="109">
        <v>0.405142</v>
      </c>
      <c r="J8" s="106">
        <v>0.360487</v>
      </c>
      <c r="K8" s="77">
        <v>0.24907900000000005</v>
      </c>
      <c r="L8" s="109">
        <v>0.18022499999999997</v>
      </c>
      <c r="M8" s="106">
        <v>0.16189299999999995</v>
      </c>
      <c r="N8" s="77">
        <v>0.14859999999999995</v>
      </c>
    </row>
    <row r="9" spans="1:19" s="3" customFormat="1" ht="17" x14ac:dyDescent="0.2">
      <c r="A9" s="140"/>
      <c r="B9" s="67" t="s">
        <v>381</v>
      </c>
      <c r="C9" s="134">
        <v>0.82</v>
      </c>
      <c r="D9" s="134"/>
      <c r="E9" s="77">
        <v>0.85</v>
      </c>
      <c r="F9" s="133">
        <v>0.94</v>
      </c>
      <c r="G9" s="134"/>
      <c r="H9" s="77">
        <v>0.94</v>
      </c>
      <c r="I9" s="133">
        <v>0.98</v>
      </c>
      <c r="J9" s="134"/>
      <c r="K9" s="77">
        <v>0.97</v>
      </c>
      <c r="L9" s="133">
        <v>0.97</v>
      </c>
      <c r="M9" s="134"/>
      <c r="N9" s="77">
        <v>0.97</v>
      </c>
      <c r="Q9" s="25"/>
      <c r="R9" s="25"/>
      <c r="S9" s="25"/>
    </row>
    <row r="10" spans="1:19" ht="17" x14ac:dyDescent="0.2">
      <c r="A10" s="141"/>
      <c r="B10" s="68" t="s">
        <v>393</v>
      </c>
      <c r="C10" s="136" t="s">
        <v>407</v>
      </c>
      <c r="D10" s="136"/>
      <c r="E10" s="137"/>
      <c r="F10" s="135" t="s">
        <v>414</v>
      </c>
      <c r="G10" s="136"/>
      <c r="H10" s="137"/>
      <c r="I10" s="130" t="s">
        <v>408</v>
      </c>
      <c r="J10" s="131"/>
      <c r="K10" s="132"/>
      <c r="L10" s="135" t="s">
        <v>409</v>
      </c>
      <c r="M10" s="136"/>
      <c r="N10" s="137"/>
      <c r="Q10" s="94"/>
      <c r="R10" s="94"/>
      <c r="S10" s="94"/>
    </row>
    <row r="11" spans="1:19" s="3" customFormat="1" ht="17" x14ac:dyDescent="0.2">
      <c r="A11" s="139" t="s">
        <v>378</v>
      </c>
      <c r="B11" s="69" t="s">
        <v>379</v>
      </c>
      <c r="C11" s="70">
        <v>2.93911E-2</v>
      </c>
      <c r="D11" s="70">
        <v>2.3832900000000001E-2</v>
      </c>
      <c r="E11" s="76">
        <v>3.2798500000000001E-2</v>
      </c>
      <c r="F11" s="79">
        <v>0.144648</v>
      </c>
      <c r="G11" s="70">
        <v>0.16475699999999999</v>
      </c>
      <c r="H11" s="76">
        <v>0.141045</v>
      </c>
      <c r="I11" s="79">
        <v>0.19956199999999999</v>
      </c>
      <c r="J11" s="70">
        <v>0.166375</v>
      </c>
      <c r="K11" s="76">
        <v>0.13894200000000001</v>
      </c>
      <c r="L11" s="79">
        <v>0.145172</v>
      </c>
      <c r="M11" s="70">
        <v>0.124097</v>
      </c>
      <c r="N11" s="76">
        <v>0.12260699999999999</v>
      </c>
    </row>
    <row r="12" spans="1:19" s="3" customFormat="1" ht="17" x14ac:dyDescent="0.2">
      <c r="A12" s="140"/>
      <c r="B12" s="67" t="s">
        <v>381</v>
      </c>
      <c r="C12" s="134">
        <v>0.95</v>
      </c>
      <c r="D12" s="146"/>
      <c r="E12" s="77">
        <v>0.94</v>
      </c>
      <c r="F12" s="133">
        <v>0.88</v>
      </c>
      <c r="G12" s="134"/>
      <c r="H12" s="77">
        <v>0.88</v>
      </c>
      <c r="I12" s="133">
        <v>0.98</v>
      </c>
      <c r="J12" s="134"/>
      <c r="K12" s="77">
        <v>0.98</v>
      </c>
      <c r="L12" s="133">
        <v>0.98</v>
      </c>
      <c r="M12" s="134"/>
      <c r="N12" s="77">
        <v>0.98</v>
      </c>
    </row>
    <row r="13" spans="1:19" ht="17" customHeight="1" x14ac:dyDescent="0.2">
      <c r="A13" s="141"/>
      <c r="B13" s="71" t="s">
        <v>393</v>
      </c>
      <c r="C13" s="136" t="s">
        <v>410</v>
      </c>
      <c r="D13" s="136"/>
      <c r="E13" s="137"/>
      <c r="F13" s="135" t="s">
        <v>411</v>
      </c>
      <c r="G13" s="136"/>
      <c r="H13" s="137"/>
      <c r="I13" s="130" t="s">
        <v>412</v>
      </c>
      <c r="J13" s="131"/>
      <c r="K13" s="132"/>
      <c r="L13" s="135" t="s">
        <v>413</v>
      </c>
      <c r="M13" s="136"/>
      <c r="N13" s="137"/>
    </row>
    <row r="14" spans="1:19" ht="53" customHeight="1" x14ac:dyDescent="0.2">
      <c r="A14" s="145" t="s">
        <v>394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</sheetData>
  <mergeCells count="32">
    <mergeCell ref="A14:N14"/>
    <mergeCell ref="A8:A10"/>
    <mergeCell ref="A11:A13"/>
    <mergeCell ref="A5:A7"/>
    <mergeCell ref="C6:D6"/>
    <mergeCell ref="C7:E7"/>
    <mergeCell ref="F6:G6"/>
    <mergeCell ref="I6:J6"/>
    <mergeCell ref="L6:M6"/>
    <mergeCell ref="F13:H13"/>
    <mergeCell ref="L7:N7"/>
    <mergeCell ref="C12:D12"/>
    <mergeCell ref="C10:E10"/>
    <mergeCell ref="I7:K7"/>
    <mergeCell ref="C13:E13"/>
    <mergeCell ref="L13:N13"/>
    <mergeCell ref="A1:N1"/>
    <mergeCell ref="A2:A4"/>
    <mergeCell ref="F9:G9"/>
    <mergeCell ref="C9:D9"/>
    <mergeCell ref="I9:J9"/>
    <mergeCell ref="F2:H2"/>
    <mergeCell ref="I2:K2"/>
    <mergeCell ref="F7:H7"/>
    <mergeCell ref="L9:M9"/>
    <mergeCell ref="I13:K13"/>
    <mergeCell ref="L12:M12"/>
    <mergeCell ref="I10:K10"/>
    <mergeCell ref="F10:H10"/>
    <mergeCell ref="I12:J12"/>
    <mergeCell ref="F12:G12"/>
    <mergeCell ref="L10:N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6539-D906-7244-B6B3-9705EA0B23A6}">
  <dimension ref="A1:N32"/>
  <sheetViews>
    <sheetView zoomScale="122" zoomScaleNormal="122" workbookViewId="0">
      <selection activeCell="A20" sqref="A20:N20"/>
    </sheetView>
  </sheetViews>
  <sheetFormatPr baseColWidth="10" defaultRowHeight="16" x14ac:dyDescent="0.2"/>
  <cols>
    <col min="1" max="1" width="11.1640625" bestFit="1" customWidth="1"/>
    <col min="2" max="2" width="24" bestFit="1" customWidth="1"/>
  </cols>
  <sheetData>
    <row r="1" spans="1:14" ht="29" customHeight="1" x14ac:dyDescent="0.2">
      <c r="A1" s="149" t="s">
        <v>459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ht="17" thickBot="1" x14ac:dyDescent="0.25">
      <c r="A2" s="147" t="s">
        <v>439</v>
      </c>
      <c r="B2" s="147"/>
      <c r="C2" s="147"/>
      <c r="D2" s="147"/>
      <c r="E2" s="147"/>
      <c r="F2" s="148"/>
      <c r="G2" s="147" t="s">
        <v>369</v>
      </c>
      <c r="H2" s="147"/>
      <c r="I2" s="147" t="s">
        <v>370</v>
      </c>
      <c r="J2" s="147"/>
      <c r="K2" s="147" t="s">
        <v>3</v>
      </c>
      <c r="L2" s="147"/>
      <c r="M2" s="147" t="s">
        <v>389</v>
      </c>
      <c r="N2" s="147"/>
    </row>
    <row r="3" spans="1:14" s="6" customFormat="1" x14ac:dyDescent="0.2">
      <c r="A3" s="123" t="s">
        <v>35</v>
      </c>
      <c r="B3" s="124" t="s">
        <v>36</v>
      </c>
      <c r="C3" s="123" t="s">
        <v>440</v>
      </c>
      <c r="D3" s="89" t="s">
        <v>442</v>
      </c>
      <c r="E3" s="89" t="s">
        <v>344</v>
      </c>
      <c r="F3" s="90" t="s">
        <v>441</v>
      </c>
      <c r="G3" s="89" t="s">
        <v>344</v>
      </c>
      <c r="H3" s="125" t="s">
        <v>442</v>
      </c>
      <c r="I3" s="89" t="s">
        <v>344</v>
      </c>
      <c r="J3" s="125" t="s">
        <v>442</v>
      </c>
      <c r="K3" s="89" t="s">
        <v>344</v>
      </c>
      <c r="L3" s="125" t="s">
        <v>442</v>
      </c>
      <c r="M3" s="89" t="s">
        <v>344</v>
      </c>
      <c r="N3" s="125" t="s">
        <v>442</v>
      </c>
    </row>
    <row r="4" spans="1:14" ht="17" x14ac:dyDescent="0.2">
      <c r="A4" s="122" t="s">
        <v>443</v>
      </c>
      <c r="B4" s="94" t="s">
        <v>426</v>
      </c>
      <c r="C4" s="94" t="s">
        <v>39</v>
      </c>
      <c r="D4" s="111">
        <v>-1.0699999999999999E-2</v>
      </c>
      <c r="E4" s="94">
        <v>0.71489999999999998</v>
      </c>
      <c r="F4" s="112">
        <v>9.8060000000000009E-4</v>
      </c>
      <c r="G4">
        <v>8.4714399999999995E-2</v>
      </c>
      <c r="H4">
        <v>0.24080099999999999</v>
      </c>
      <c r="I4">
        <v>0.37658399999999997</v>
      </c>
      <c r="J4">
        <v>8.1534800000000004E-2</v>
      </c>
      <c r="K4">
        <v>0.104017</v>
      </c>
      <c r="L4">
        <v>6.97015E-2</v>
      </c>
      <c r="M4">
        <v>1.2785100000000001E-3</v>
      </c>
      <c r="N4">
        <v>-0.144951</v>
      </c>
    </row>
    <row r="5" spans="1:14" ht="17" x14ac:dyDescent="0.2">
      <c r="A5" s="122" t="s">
        <v>444</v>
      </c>
      <c r="B5" s="94" t="s">
        <v>427</v>
      </c>
      <c r="C5" s="94" t="s">
        <v>39</v>
      </c>
      <c r="D5" s="94">
        <v>0.18079999999999999</v>
      </c>
      <c r="E5" s="113">
        <v>4.667E-8</v>
      </c>
      <c r="F5" s="114">
        <v>0.96030000000000004</v>
      </c>
      <c r="G5">
        <v>0.307278</v>
      </c>
      <c r="H5">
        <v>0.16081599999999999</v>
      </c>
      <c r="I5">
        <v>0.47347400000000001</v>
      </c>
      <c r="J5">
        <v>0.10517799999999999</v>
      </c>
      <c r="K5" s="4">
        <v>2.7441200000000001E-5</v>
      </c>
      <c r="L5">
        <v>0.183532</v>
      </c>
      <c r="M5" s="4">
        <v>3.26447E-4</v>
      </c>
      <c r="N5">
        <v>0.189052</v>
      </c>
    </row>
    <row r="6" spans="1:14" ht="17" x14ac:dyDescent="0.2">
      <c r="A6" s="122" t="s">
        <v>445</v>
      </c>
      <c r="B6" s="94" t="s">
        <v>428</v>
      </c>
      <c r="C6" s="94" t="s">
        <v>40</v>
      </c>
      <c r="D6" s="94">
        <v>0.35970000000000002</v>
      </c>
      <c r="E6" s="113">
        <v>1.383E-33</v>
      </c>
      <c r="F6" s="114">
        <v>7.6059999999999995E-4</v>
      </c>
      <c r="G6">
        <v>3.2314100000000001E-3</v>
      </c>
      <c r="H6">
        <v>0.45671299999999998</v>
      </c>
      <c r="I6">
        <v>4.1710400000000002E-2</v>
      </c>
      <c r="J6">
        <v>0.25288500000000003</v>
      </c>
      <c r="K6" s="4">
        <v>1.1865799999999999E-8</v>
      </c>
      <c r="L6">
        <v>0.243122</v>
      </c>
      <c r="M6" s="4">
        <v>3.07816E-27</v>
      </c>
      <c r="N6">
        <v>0.49154500000000001</v>
      </c>
    </row>
    <row r="7" spans="1:14" ht="17" x14ac:dyDescent="0.2">
      <c r="A7" s="122" t="s">
        <v>446</v>
      </c>
      <c r="B7" s="94" t="s">
        <v>29</v>
      </c>
      <c r="C7" s="94" t="s">
        <v>40</v>
      </c>
      <c r="D7" s="94">
        <v>0.25359999999999999</v>
      </c>
      <c r="E7" s="113">
        <v>2.7139999999999999E-12</v>
      </c>
      <c r="F7" s="114">
        <v>0.52739999999999998</v>
      </c>
      <c r="G7">
        <v>3.3685199999999998E-3</v>
      </c>
      <c r="H7">
        <v>0.45902300000000001</v>
      </c>
      <c r="I7">
        <v>0.13505600000000001</v>
      </c>
      <c r="J7">
        <v>0.202546</v>
      </c>
      <c r="K7" s="4">
        <v>5.2977399999999999E-5</v>
      </c>
      <c r="L7">
        <v>0.22469700000000001</v>
      </c>
      <c r="M7" s="4">
        <v>1.11544E-6</v>
      </c>
      <c r="N7">
        <v>0.26286399999999999</v>
      </c>
    </row>
    <row r="8" spans="1:14" ht="17" x14ac:dyDescent="0.2">
      <c r="A8" s="122" t="s">
        <v>447</v>
      </c>
      <c r="B8" s="94" t="s">
        <v>429</v>
      </c>
      <c r="C8" s="94" t="s">
        <v>55</v>
      </c>
      <c r="D8" s="94">
        <v>0.66830000000000001</v>
      </c>
      <c r="E8" s="113">
        <v>2.2030000000000001E-18</v>
      </c>
      <c r="F8" s="114">
        <v>0.66910000000000003</v>
      </c>
      <c r="G8">
        <v>0.362952</v>
      </c>
      <c r="H8">
        <v>0.61079600000000001</v>
      </c>
      <c r="K8" s="4">
        <v>3.1842599999999999E-6</v>
      </c>
      <c r="L8">
        <v>0.58268500000000001</v>
      </c>
      <c r="M8" s="4">
        <v>8.0871399999999998E-12</v>
      </c>
      <c r="N8">
        <v>0.723661</v>
      </c>
    </row>
    <row r="9" spans="1:14" ht="17" x14ac:dyDescent="0.2">
      <c r="A9" s="122" t="s">
        <v>448</v>
      </c>
      <c r="B9" s="94" t="s">
        <v>430</v>
      </c>
      <c r="C9" s="94" t="s">
        <v>55</v>
      </c>
      <c r="D9" s="94">
        <v>-0.16259999999999999</v>
      </c>
      <c r="E9" s="94">
        <v>5.8700000000000002E-2</v>
      </c>
      <c r="F9" s="112">
        <v>0.55420000000000003</v>
      </c>
      <c r="G9">
        <v>0.60562400000000005</v>
      </c>
      <c r="H9">
        <v>0.16473499999999999</v>
      </c>
      <c r="K9">
        <v>0.12146</v>
      </c>
      <c r="L9">
        <v>-0.18691199999999999</v>
      </c>
      <c r="M9">
        <v>0.115107</v>
      </c>
      <c r="N9">
        <v>-0.191751</v>
      </c>
    </row>
    <row r="10" spans="1:14" ht="17" x14ac:dyDescent="0.2">
      <c r="A10" s="122" t="s">
        <v>449</v>
      </c>
      <c r="B10" s="94" t="s">
        <v>18</v>
      </c>
      <c r="C10" s="94" t="s">
        <v>60</v>
      </c>
      <c r="D10" s="94">
        <v>0.19</v>
      </c>
      <c r="E10" s="113">
        <v>1.7760000000000001E-9</v>
      </c>
      <c r="F10" s="114">
        <v>7.1669999999999998E-2</v>
      </c>
      <c r="G10">
        <v>0.69892600000000005</v>
      </c>
      <c r="H10">
        <v>8.1747600000000004E-2</v>
      </c>
      <c r="I10">
        <v>0.70746100000000001</v>
      </c>
      <c r="J10">
        <v>3.8020600000000002E-2</v>
      </c>
      <c r="K10" s="4">
        <v>2.09705E-10</v>
      </c>
      <c r="L10">
        <v>0.260961</v>
      </c>
      <c r="M10" s="4">
        <v>3.5337300000000002E-2</v>
      </c>
      <c r="N10">
        <v>0.117406</v>
      </c>
    </row>
    <row r="11" spans="1:14" ht="17" x14ac:dyDescent="0.2">
      <c r="A11" s="122" t="s">
        <v>450</v>
      </c>
      <c r="B11" s="94" t="s">
        <v>431</v>
      </c>
      <c r="C11" s="94" t="s">
        <v>60</v>
      </c>
      <c r="D11" s="94">
        <v>-0.2243</v>
      </c>
      <c r="E11" s="113">
        <v>9.5579999999999995E-10</v>
      </c>
      <c r="F11" s="114">
        <v>0.69620000000000004</v>
      </c>
      <c r="G11">
        <v>0.97218499999999997</v>
      </c>
      <c r="H11">
        <v>7.7333200000000001E-3</v>
      </c>
      <c r="I11">
        <v>0.25768200000000002</v>
      </c>
      <c r="J11">
        <v>-0.22492100000000001</v>
      </c>
      <c r="K11" s="4">
        <v>2.5438999999999999E-7</v>
      </c>
      <c r="L11">
        <v>-0.24971599999999999</v>
      </c>
      <c r="M11" s="4">
        <v>1.72091E-4</v>
      </c>
      <c r="N11">
        <v>-0.20715600000000001</v>
      </c>
    </row>
    <row r="12" spans="1:14" ht="17" x14ac:dyDescent="0.2">
      <c r="A12" s="121" t="s">
        <v>458</v>
      </c>
      <c r="B12" s="94" t="s">
        <v>432</v>
      </c>
      <c r="C12" s="94" t="s">
        <v>60</v>
      </c>
      <c r="D12" s="94">
        <v>0.27410000000000001</v>
      </c>
      <c r="E12" s="113">
        <v>4.6170000000000002E-19</v>
      </c>
      <c r="F12" s="114">
        <v>0.1961</v>
      </c>
      <c r="G12">
        <v>8.1742299999999996E-4</v>
      </c>
      <c r="H12">
        <v>0.46130599999999999</v>
      </c>
      <c r="I12">
        <v>0.14879400000000001</v>
      </c>
      <c r="J12">
        <v>0.135406</v>
      </c>
      <c r="K12" s="4">
        <v>2.77221E-11</v>
      </c>
      <c r="L12">
        <v>0.30942700000000001</v>
      </c>
      <c r="M12" s="4">
        <v>1.5777400000000001E-8</v>
      </c>
      <c r="N12">
        <v>0.25381700000000001</v>
      </c>
    </row>
    <row r="13" spans="1:14" ht="17" x14ac:dyDescent="0.2">
      <c r="A13" s="122" t="s">
        <v>451</v>
      </c>
      <c r="B13" s="94" t="s">
        <v>433</v>
      </c>
      <c r="C13" s="94" t="s">
        <v>55</v>
      </c>
      <c r="D13" s="94">
        <v>-0.49220000000000003</v>
      </c>
      <c r="E13" s="113">
        <v>7.8870000000000004E-69</v>
      </c>
      <c r="F13" s="114">
        <v>1.3559999999999999E-2</v>
      </c>
      <c r="G13">
        <v>0.641733</v>
      </c>
      <c r="H13">
        <v>-7.4783699999999995E-2</v>
      </c>
      <c r="I13" s="4">
        <v>7.9917700000000001E-7</v>
      </c>
      <c r="J13">
        <v>-0.45345099999999999</v>
      </c>
      <c r="K13" s="4">
        <v>4.1294400000000001E-46</v>
      </c>
      <c r="L13">
        <v>-0.56192500000000001</v>
      </c>
      <c r="M13" s="4">
        <v>3.13439E-25</v>
      </c>
      <c r="N13">
        <v>-0.45253100000000002</v>
      </c>
    </row>
    <row r="14" spans="1:14" ht="17" x14ac:dyDescent="0.2">
      <c r="A14" s="122" t="s">
        <v>452</v>
      </c>
      <c r="B14" s="94" t="s">
        <v>9</v>
      </c>
      <c r="C14" s="94" t="s">
        <v>40</v>
      </c>
      <c r="D14" s="94">
        <v>0.1103</v>
      </c>
      <c r="E14" s="94">
        <v>3.6079999999999999E-4</v>
      </c>
      <c r="F14" s="112">
        <v>0.9496</v>
      </c>
      <c r="G14">
        <v>0.45241999999999999</v>
      </c>
      <c r="H14">
        <v>0.108947</v>
      </c>
      <c r="I14">
        <v>0.4541</v>
      </c>
      <c r="J14">
        <v>9.0262800000000004E-2</v>
      </c>
      <c r="K14">
        <v>1.7711700000000001E-3</v>
      </c>
      <c r="L14">
        <v>0.12640599999999999</v>
      </c>
      <c r="M14">
        <v>9.2755299999999999E-2</v>
      </c>
      <c r="N14">
        <v>8.7912900000000002E-2</v>
      </c>
    </row>
    <row r="15" spans="1:14" ht="17" x14ac:dyDescent="0.2">
      <c r="A15" s="122" t="s">
        <v>453</v>
      </c>
      <c r="B15" s="94" t="s">
        <v>434</v>
      </c>
      <c r="C15" s="94" t="s">
        <v>55</v>
      </c>
      <c r="D15" s="94">
        <v>9.3600000000000003E-2</v>
      </c>
      <c r="E15" s="94">
        <v>1.1969999999999999E-3</v>
      </c>
      <c r="F15" s="114">
        <v>0.40260000000000001</v>
      </c>
      <c r="G15">
        <v>0.61588200000000004</v>
      </c>
      <c r="H15">
        <v>-7.0844599999999994E-2</v>
      </c>
      <c r="I15">
        <v>0.16122700000000001</v>
      </c>
      <c r="J15">
        <v>0.12572</v>
      </c>
      <c r="K15">
        <v>1.21451E-3</v>
      </c>
      <c r="L15">
        <v>0.13008</v>
      </c>
      <c r="M15">
        <v>0.246701</v>
      </c>
      <c r="N15">
        <v>5.4555899999999997E-2</v>
      </c>
    </row>
    <row r="16" spans="1:14" ht="17" x14ac:dyDescent="0.2">
      <c r="A16" s="122" t="s">
        <v>454</v>
      </c>
      <c r="B16" s="94" t="s">
        <v>435</v>
      </c>
      <c r="C16" s="94" t="s">
        <v>60</v>
      </c>
      <c r="D16" s="94">
        <v>-0.2132</v>
      </c>
      <c r="E16" s="113">
        <v>1.2229999999999999E-13</v>
      </c>
      <c r="F16" s="114">
        <v>0.67430000000000001</v>
      </c>
      <c r="G16">
        <v>0.316388</v>
      </c>
      <c r="H16">
        <v>-0.16271099999999999</v>
      </c>
      <c r="I16">
        <v>2.75362E-2</v>
      </c>
      <c r="J16">
        <v>-0.197936</v>
      </c>
      <c r="K16" s="4">
        <v>6.98064E-10</v>
      </c>
      <c r="L16">
        <v>-0.25045699999999999</v>
      </c>
      <c r="M16" s="4">
        <v>6.7303299999999996E-5</v>
      </c>
      <c r="N16">
        <v>-0.17732800000000001</v>
      </c>
    </row>
    <row r="17" spans="1:14" ht="17" x14ac:dyDescent="0.2">
      <c r="A17" s="122" t="s">
        <v>455</v>
      </c>
      <c r="B17" s="94" t="s">
        <v>436</v>
      </c>
      <c r="C17" s="94" t="s">
        <v>55</v>
      </c>
      <c r="D17" s="94">
        <v>0.1303</v>
      </c>
      <c r="E17" s="113">
        <v>3.1700000000000001E-6</v>
      </c>
      <c r="F17" s="114">
        <v>0.29370000000000002</v>
      </c>
      <c r="G17">
        <v>0.16956599999999999</v>
      </c>
      <c r="H17">
        <v>-0.18218999999999999</v>
      </c>
      <c r="I17">
        <v>0.91160099999999999</v>
      </c>
      <c r="J17">
        <v>1.05138E-2</v>
      </c>
      <c r="K17" s="4">
        <v>1.6010000000000001E-5</v>
      </c>
      <c r="L17">
        <v>-0.173599</v>
      </c>
      <c r="M17" s="4">
        <v>1.2604600000000001E-2</v>
      </c>
      <c r="N17">
        <v>-0.106401</v>
      </c>
    </row>
    <row r="18" spans="1:14" ht="17" x14ac:dyDescent="0.2">
      <c r="A18" s="122" t="s">
        <v>456</v>
      </c>
      <c r="B18" s="94" t="s">
        <v>437</v>
      </c>
      <c r="C18" s="94" t="s">
        <v>55</v>
      </c>
      <c r="D18" s="94">
        <v>5.6899999999999999E-2</v>
      </c>
      <c r="E18" s="94">
        <v>5.4179999999999999E-2</v>
      </c>
      <c r="F18" s="112">
        <v>0.89559999999999995</v>
      </c>
      <c r="G18">
        <v>0.90218500000000001</v>
      </c>
      <c r="H18">
        <v>1.8491500000000001E-2</v>
      </c>
      <c r="I18">
        <v>0.83079599999999998</v>
      </c>
      <c r="J18">
        <v>-2.8574700000000001E-2</v>
      </c>
      <c r="K18">
        <v>0.189277</v>
      </c>
      <c r="L18">
        <v>5.39503E-2</v>
      </c>
      <c r="M18">
        <v>0.100546</v>
      </c>
      <c r="N18">
        <v>7.3572899999999997E-2</v>
      </c>
    </row>
    <row r="19" spans="1:14" ht="17" x14ac:dyDescent="0.2">
      <c r="A19" s="122" t="s">
        <v>457</v>
      </c>
      <c r="B19" s="94" t="s">
        <v>438</v>
      </c>
      <c r="C19" s="94" t="s">
        <v>39</v>
      </c>
      <c r="D19" s="94">
        <v>0.10970000000000001</v>
      </c>
      <c r="E19" s="94">
        <v>1.3850000000000001E-4</v>
      </c>
      <c r="F19" s="114">
        <v>0.1825</v>
      </c>
      <c r="G19">
        <v>0.84596499999999997</v>
      </c>
      <c r="H19">
        <v>-3.3300999999999997E-2</v>
      </c>
      <c r="I19">
        <v>0.336808</v>
      </c>
      <c r="J19">
        <v>8.9581499999999994E-2</v>
      </c>
      <c r="K19" s="4">
        <v>1.90967E-5</v>
      </c>
      <c r="L19">
        <v>0.17138999999999999</v>
      </c>
      <c r="M19" s="4">
        <v>0.30956400000000001</v>
      </c>
      <c r="N19">
        <v>4.6467700000000001E-2</v>
      </c>
    </row>
    <row r="20" spans="1:14" x14ac:dyDescent="0.2">
      <c r="A20" s="150" t="s">
        <v>460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</row>
    <row r="32" spans="1:14" ht="15" customHeight="1" x14ac:dyDescent="0.2"/>
  </sheetData>
  <mergeCells count="7">
    <mergeCell ref="A2:F2"/>
    <mergeCell ref="A1:N1"/>
    <mergeCell ref="A20:N20"/>
    <mergeCell ref="G2:H2"/>
    <mergeCell ref="I2:J2"/>
    <mergeCell ref="K2:L2"/>
    <mergeCell ref="M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4"/>
  <sheetViews>
    <sheetView topLeftCell="A20" zoomScale="150" zoomScaleNormal="120" zoomScalePageLayoutView="120" workbookViewId="0">
      <selection activeCell="E31" sqref="E31"/>
    </sheetView>
  </sheetViews>
  <sheetFormatPr baseColWidth="10" defaultRowHeight="16" x14ac:dyDescent="0.2"/>
  <cols>
    <col min="2" max="2" width="17" customWidth="1"/>
    <col min="3" max="3" width="9.5" style="5" customWidth="1"/>
    <col min="4" max="6" width="9.1640625" style="3" customWidth="1"/>
    <col min="7" max="7" width="10.1640625" style="19" customWidth="1"/>
    <col min="8" max="8" width="10.1640625" style="3" customWidth="1"/>
    <col min="9" max="10" width="9.1640625" style="3" customWidth="1"/>
    <col min="11" max="11" width="10.5" style="4" customWidth="1"/>
  </cols>
  <sheetData>
    <row r="1" spans="1:11" s="6" customFormat="1" x14ac:dyDescent="0.2">
      <c r="A1" s="6" t="s">
        <v>467</v>
      </c>
      <c r="C1" s="8"/>
      <c r="D1" s="20"/>
      <c r="E1" s="20"/>
      <c r="F1" s="20"/>
      <c r="G1" s="21"/>
      <c r="H1" s="20"/>
      <c r="I1" s="20"/>
      <c r="J1" s="20"/>
      <c r="K1" s="22"/>
    </row>
    <row r="2" spans="1:11" x14ac:dyDescent="0.2">
      <c r="D2" s="151" t="s">
        <v>320</v>
      </c>
      <c r="E2" s="152"/>
      <c r="F2" s="153" t="s">
        <v>321</v>
      </c>
      <c r="G2" s="154"/>
      <c r="H2" s="155" t="s">
        <v>7</v>
      </c>
      <c r="I2" s="152"/>
      <c r="J2" s="156" t="s">
        <v>322</v>
      </c>
      <c r="K2" s="156"/>
    </row>
    <row r="3" spans="1:11" x14ac:dyDescent="0.2">
      <c r="A3" s="6" t="s">
        <v>35</v>
      </c>
      <c r="B3" s="6" t="s">
        <v>36</v>
      </c>
      <c r="C3" s="8" t="s">
        <v>8</v>
      </c>
      <c r="D3" s="23" t="s">
        <v>4</v>
      </c>
      <c r="E3" s="24" t="s">
        <v>5</v>
      </c>
      <c r="F3" s="27" t="s">
        <v>4</v>
      </c>
      <c r="G3" s="28" t="s">
        <v>5</v>
      </c>
      <c r="H3" s="27" t="s">
        <v>4</v>
      </c>
      <c r="I3" s="24" t="s">
        <v>5</v>
      </c>
      <c r="J3" s="17" t="s">
        <v>4</v>
      </c>
      <c r="K3" s="18" t="s">
        <v>5</v>
      </c>
    </row>
    <row r="4" spans="1:11" x14ac:dyDescent="0.2">
      <c r="A4" t="s">
        <v>252</v>
      </c>
      <c r="B4" t="s">
        <v>26</v>
      </c>
      <c r="C4" s="5" t="s">
        <v>55</v>
      </c>
      <c r="D4" s="25">
        <v>1.1961511175342172</v>
      </c>
      <c r="E4" s="47">
        <v>4.8711500000000003E-3</v>
      </c>
      <c r="F4" s="29">
        <v>1.2500705628488091</v>
      </c>
      <c r="G4" s="30">
        <v>1.233E-10</v>
      </c>
      <c r="H4" s="29">
        <v>0.8875414983690777</v>
      </c>
      <c r="I4" s="26">
        <v>0.16</v>
      </c>
      <c r="J4" s="3">
        <v>1.1883906537386071</v>
      </c>
      <c r="K4" s="4">
        <v>3.3280000000000002E-6</v>
      </c>
    </row>
    <row r="5" spans="1:11" x14ac:dyDescent="0.2">
      <c r="A5" t="s">
        <v>67</v>
      </c>
      <c r="B5" t="s">
        <v>68</v>
      </c>
      <c r="C5" s="5" t="s">
        <v>60</v>
      </c>
      <c r="D5" s="25">
        <v>0.96756632834417189</v>
      </c>
      <c r="E5" s="26">
        <v>0.591167</v>
      </c>
      <c r="F5" s="29">
        <v>1.1222100500925634</v>
      </c>
      <c r="G5" s="30">
        <v>1.278E-5</v>
      </c>
      <c r="H5" s="29">
        <v>0.91842043776542559</v>
      </c>
      <c r="I5" s="26">
        <v>0.22170000000000001</v>
      </c>
      <c r="J5" s="3">
        <v>1.1205279968727244</v>
      </c>
      <c r="K5" s="4">
        <v>2.4579999999999998E-5</v>
      </c>
    </row>
    <row r="6" spans="1:11" x14ac:dyDescent="0.2">
      <c r="A6" t="s">
        <v>175</v>
      </c>
      <c r="B6" t="s">
        <v>176</v>
      </c>
      <c r="C6" s="5" t="s">
        <v>40</v>
      </c>
      <c r="D6" s="25">
        <v>0.96822333533079585</v>
      </c>
      <c r="E6" s="26">
        <v>0.66799799999999998</v>
      </c>
      <c r="F6" s="29">
        <v>1.158238133425129</v>
      </c>
      <c r="G6" s="30">
        <v>5.3119999999999999E-7</v>
      </c>
      <c r="H6" s="29">
        <v>1.0488559513358318</v>
      </c>
      <c r="I6" s="26">
        <v>0.53120000000000001</v>
      </c>
      <c r="J6" s="3">
        <v>1.1728069756589319</v>
      </c>
      <c r="K6" s="4">
        <v>5.6109999999999998E-8</v>
      </c>
    </row>
    <row r="7" spans="1:11" x14ac:dyDescent="0.2">
      <c r="A7" t="s">
        <v>169</v>
      </c>
      <c r="B7" t="s">
        <v>170</v>
      </c>
      <c r="C7" s="5" t="s">
        <v>55</v>
      </c>
      <c r="D7" s="25">
        <v>0.97441752184416464</v>
      </c>
      <c r="E7" s="26">
        <v>0.70747800000000005</v>
      </c>
      <c r="F7" s="29">
        <v>1.1363257148260657</v>
      </c>
      <c r="G7" s="30">
        <v>4.5499999999999996E-6</v>
      </c>
      <c r="H7" s="29">
        <v>1.042477404379698</v>
      </c>
      <c r="I7" s="26">
        <v>0.57220000000000004</v>
      </c>
      <c r="J7" s="3">
        <v>1.1510792723992769</v>
      </c>
      <c r="K7" s="4">
        <v>5.7820000000000003E-7</v>
      </c>
    </row>
    <row r="8" spans="1:11" x14ac:dyDescent="0.2">
      <c r="A8" t="s">
        <v>188</v>
      </c>
      <c r="B8" t="s">
        <v>189</v>
      </c>
      <c r="C8" s="5" t="s">
        <v>60</v>
      </c>
      <c r="D8" s="25">
        <v>0.97401039783627241</v>
      </c>
      <c r="E8" s="26">
        <v>0.70289199999999996</v>
      </c>
      <c r="F8" s="29">
        <v>1.1358712754340727</v>
      </c>
      <c r="G8" s="30">
        <v>4.7960000000000003E-6</v>
      </c>
      <c r="H8" s="29">
        <v>1.0460278599087169</v>
      </c>
      <c r="I8" s="26">
        <v>0.53990000000000005</v>
      </c>
      <c r="J8" s="3">
        <v>1.151194386082105</v>
      </c>
      <c r="K8" s="4">
        <v>5.5329999999999996E-7</v>
      </c>
    </row>
    <row r="9" spans="1:11" x14ac:dyDescent="0.2">
      <c r="A9" t="s">
        <v>314</v>
      </c>
      <c r="B9" t="s">
        <v>315</v>
      </c>
      <c r="C9" s="5" t="s">
        <v>55</v>
      </c>
      <c r="D9" s="25">
        <v>0.97397260696598398</v>
      </c>
      <c r="E9" s="26">
        <v>0.70247499999999996</v>
      </c>
      <c r="F9" s="29">
        <v>1.135984868241162</v>
      </c>
      <c r="G9" s="30">
        <v>4.7350000000000004E-6</v>
      </c>
      <c r="H9" s="29">
        <v>1.0461324679250215</v>
      </c>
      <c r="I9" s="26">
        <v>0.53979999999999995</v>
      </c>
      <c r="J9" s="3">
        <v>1.151309511276877</v>
      </c>
      <c r="K9" s="4">
        <v>5.4440000000000003E-7</v>
      </c>
    </row>
    <row r="10" spans="1:11" x14ac:dyDescent="0.2">
      <c r="A10" t="s">
        <v>208</v>
      </c>
      <c r="B10" t="s">
        <v>209</v>
      </c>
      <c r="C10" s="5" t="s">
        <v>40</v>
      </c>
      <c r="D10" s="25">
        <v>0.97397260696598398</v>
      </c>
      <c r="E10" s="26">
        <v>0.70247499999999996</v>
      </c>
      <c r="F10" s="29">
        <v>1.135984868241162</v>
      </c>
      <c r="G10" s="30">
        <v>4.7350000000000004E-6</v>
      </c>
      <c r="H10" s="29">
        <v>1.0461324679250215</v>
      </c>
      <c r="I10" s="26">
        <v>0.53979999999999995</v>
      </c>
      <c r="J10" s="3">
        <v>1.151309511276877</v>
      </c>
      <c r="K10" s="4">
        <v>5.4440000000000003E-7</v>
      </c>
    </row>
    <row r="11" spans="1:11" x14ac:dyDescent="0.2">
      <c r="A11" t="s">
        <v>47</v>
      </c>
      <c r="B11" t="s">
        <v>48</v>
      </c>
      <c r="C11" s="5" t="s">
        <v>39</v>
      </c>
      <c r="D11" s="25">
        <v>0.93897690067179329</v>
      </c>
      <c r="E11" s="26">
        <v>0.25699899999999998</v>
      </c>
      <c r="F11" s="29">
        <v>1.1204159496754904</v>
      </c>
      <c r="G11" s="30">
        <v>1.0879999999999999E-5</v>
      </c>
      <c r="H11" s="29">
        <v>0.96454383427681545</v>
      </c>
      <c r="I11" s="26">
        <v>0.61109999999999998</v>
      </c>
      <c r="J11" s="3">
        <v>1.14316416394705</v>
      </c>
      <c r="K11" s="4">
        <v>7.2750000000000002E-7</v>
      </c>
    </row>
    <row r="12" spans="1:11" x14ac:dyDescent="0.2">
      <c r="A12" t="s">
        <v>296</v>
      </c>
      <c r="B12" t="s">
        <v>297</v>
      </c>
      <c r="C12" s="5" t="s">
        <v>39</v>
      </c>
      <c r="D12" s="25">
        <v>0.95982087545277572</v>
      </c>
      <c r="E12" s="26">
        <v>0.55829300000000004</v>
      </c>
      <c r="F12" s="29">
        <v>1.1349629417956253</v>
      </c>
      <c r="G12" s="30">
        <v>6.4790000000000001E-6</v>
      </c>
      <c r="H12" s="29">
        <v>1.0344811534401956</v>
      </c>
      <c r="I12" s="26">
        <v>0.64759999999999995</v>
      </c>
      <c r="J12" s="3">
        <v>1.150734000410945</v>
      </c>
      <c r="K12" s="4">
        <v>7.0660000000000004E-7</v>
      </c>
    </row>
    <row r="13" spans="1:11" x14ac:dyDescent="0.2">
      <c r="A13" t="s">
        <v>125</v>
      </c>
      <c r="B13" t="s">
        <v>126</v>
      </c>
      <c r="C13" s="5" t="s">
        <v>39</v>
      </c>
      <c r="D13" s="25">
        <v>0.97400416418967395</v>
      </c>
      <c r="E13" s="26">
        <v>0.702824</v>
      </c>
      <c r="F13" s="29">
        <v>1.135984868241162</v>
      </c>
      <c r="G13" s="30">
        <v>4.7330000000000003E-6</v>
      </c>
      <c r="H13" s="29">
        <v>1.0460278599087169</v>
      </c>
      <c r="I13" s="26">
        <v>0.53990000000000005</v>
      </c>
      <c r="J13" s="3">
        <v>1.151309511276877</v>
      </c>
      <c r="K13" s="4">
        <v>5.4529999999999999E-7</v>
      </c>
    </row>
    <row r="14" spans="1:11" x14ac:dyDescent="0.2">
      <c r="A14" t="s">
        <v>75</v>
      </c>
      <c r="B14" t="s">
        <v>76</v>
      </c>
      <c r="C14" s="5" t="s">
        <v>55</v>
      </c>
      <c r="D14" s="25">
        <v>0.97401692372779969</v>
      </c>
      <c r="E14" s="26">
        <v>0.70296400000000003</v>
      </c>
      <c r="F14" s="29">
        <v>1.135984868241162</v>
      </c>
      <c r="G14" s="30">
        <v>4.7439999999999998E-6</v>
      </c>
      <c r="H14" s="29">
        <v>1.0450868583490185</v>
      </c>
      <c r="I14" s="26">
        <v>0.54820000000000002</v>
      </c>
      <c r="J14" s="3">
        <v>1.151194386082105</v>
      </c>
      <c r="K14" s="4">
        <v>5.6100000000000001E-7</v>
      </c>
    </row>
    <row r="15" spans="1:11" x14ac:dyDescent="0.2">
      <c r="A15" t="s">
        <v>153</v>
      </c>
      <c r="B15" t="s">
        <v>154</v>
      </c>
      <c r="C15" s="5" t="s">
        <v>39</v>
      </c>
      <c r="D15" s="25">
        <v>0.9740002681808092</v>
      </c>
      <c r="E15" s="26">
        <v>0.70278099999999999</v>
      </c>
      <c r="F15" s="29">
        <v>1.1360984724080996</v>
      </c>
      <c r="G15" s="30">
        <v>4.6419999999999998E-6</v>
      </c>
      <c r="H15" s="29">
        <v>1.0461324679250215</v>
      </c>
      <c r="I15" s="26">
        <v>0.53979999999999995</v>
      </c>
      <c r="J15" s="3">
        <v>1.1515397962068579</v>
      </c>
      <c r="K15" s="4">
        <v>5.3320000000000004E-7</v>
      </c>
    </row>
    <row r="16" spans="1:11" x14ac:dyDescent="0.2">
      <c r="A16" t="s">
        <v>87</v>
      </c>
      <c r="B16" t="s">
        <v>88</v>
      </c>
      <c r="C16" s="5" t="s">
        <v>60</v>
      </c>
      <c r="D16" s="25">
        <v>0.97543495477412345</v>
      </c>
      <c r="E16" s="26">
        <v>0.71866799999999997</v>
      </c>
      <c r="F16" s="29">
        <v>1.1364393530793662</v>
      </c>
      <c r="G16" s="30">
        <v>4.4150000000000001E-6</v>
      </c>
      <c r="H16" s="29">
        <v>1.0450868583490185</v>
      </c>
      <c r="I16" s="26">
        <v>0.54810000000000003</v>
      </c>
      <c r="J16" s="3">
        <v>1.1514246479847441</v>
      </c>
      <c r="K16" s="4">
        <v>5.412E-7</v>
      </c>
    </row>
    <row r="17" spans="1:11" x14ac:dyDescent="0.2">
      <c r="A17" t="s">
        <v>253</v>
      </c>
      <c r="B17" t="s">
        <v>254</v>
      </c>
      <c r="C17" s="5" t="s">
        <v>39</v>
      </c>
      <c r="D17" s="25">
        <v>0.97399588518946412</v>
      </c>
      <c r="E17" s="26">
        <v>0.70273300000000005</v>
      </c>
      <c r="F17" s="29">
        <v>1.1363257148260657</v>
      </c>
      <c r="G17" s="30">
        <v>4.5469999999999998E-6</v>
      </c>
      <c r="H17" s="29">
        <v>1.0450868583490185</v>
      </c>
      <c r="I17" s="26">
        <v>0.54810000000000003</v>
      </c>
      <c r="J17" s="3">
        <v>1.1514246479847441</v>
      </c>
      <c r="K17" s="4">
        <v>5.3440000000000002E-7</v>
      </c>
    </row>
    <row r="18" spans="1:11" x14ac:dyDescent="0.2">
      <c r="A18" t="s">
        <v>200</v>
      </c>
      <c r="B18" t="s">
        <v>201</v>
      </c>
      <c r="C18" s="5" t="s">
        <v>55</v>
      </c>
      <c r="D18" s="25">
        <v>0.97399588518946412</v>
      </c>
      <c r="E18" s="26">
        <v>0.70273300000000005</v>
      </c>
      <c r="F18" s="29">
        <v>1.1363257148260657</v>
      </c>
      <c r="G18" s="30">
        <v>4.5469999999999998E-6</v>
      </c>
      <c r="H18" s="29">
        <v>1.0450868583490185</v>
      </c>
      <c r="I18" s="26">
        <v>0.54820000000000002</v>
      </c>
      <c r="J18" s="3">
        <v>1.1514246479847441</v>
      </c>
      <c r="K18" s="4">
        <v>5.3489999999999995E-7</v>
      </c>
    </row>
    <row r="19" spans="1:11" x14ac:dyDescent="0.2">
      <c r="A19" t="s">
        <v>157</v>
      </c>
      <c r="B19" t="s">
        <v>158</v>
      </c>
      <c r="C19" s="5" t="s">
        <v>55</v>
      </c>
      <c r="D19" s="25">
        <v>0.96770160357239254</v>
      </c>
      <c r="E19" s="26">
        <v>0.66261499999999995</v>
      </c>
      <c r="F19" s="29">
        <v>1.1577749308184564</v>
      </c>
      <c r="G19" s="30">
        <v>5.7260000000000003E-7</v>
      </c>
      <c r="H19" s="29">
        <v>1.0509557623495802</v>
      </c>
      <c r="I19" s="26">
        <v>0.51390000000000002</v>
      </c>
      <c r="J19" s="3">
        <v>1.1726897008252053</v>
      </c>
      <c r="K19" s="4">
        <v>5.6589999999999999E-8</v>
      </c>
    </row>
    <row r="20" spans="1:11" x14ac:dyDescent="0.2">
      <c r="A20" t="s">
        <v>277</v>
      </c>
      <c r="B20" t="s">
        <v>278</v>
      </c>
      <c r="C20" s="5" t="s">
        <v>60</v>
      </c>
      <c r="D20" s="25">
        <v>0.97387872053207125</v>
      </c>
      <c r="E20" s="26">
        <v>0.70145100000000005</v>
      </c>
      <c r="F20" s="29">
        <v>1.1363257148260657</v>
      </c>
      <c r="G20" s="30">
        <v>4.5410000000000002E-6</v>
      </c>
      <c r="H20" s="29">
        <v>1.0461324679250215</v>
      </c>
      <c r="I20" s="26">
        <v>0.53979999999999995</v>
      </c>
      <c r="J20" s="3">
        <v>1.1516549559443694</v>
      </c>
      <c r="K20" s="4">
        <v>5.1839999999999998E-7</v>
      </c>
    </row>
    <row r="21" spans="1:11" x14ac:dyDescent="0.2">
      <c r="A21" t="s">
        <v>73</v>
      </c>
      <c r="B21" t="s">
        <v>74</v>
      </c>
      <c r="C21" s="5" t="s">
        <v>60</v>
      </c>
      <c r="D21" s="25">
        <v>0.97417141506274185</v>
      </c>
      <c r="E21" s="26">
        <v>0.704731</v>
      </c>
      <c r="F21" s="29">
        <v>1.1372351391191411</v>
      </c>
      <c r="G21" s="30">
        <v>3.997E-6</v>
      </c>
      <c r="H21" s="29">
        <v>1.0426859207115122</v>
      </c>
      <c r="I21" s="26">
        <v>0.56930000000000003</v>
      </c>
      <c r="J21" s="3">
        <v>1.1520005042608086</v>
      </c>
      <c r="K21" s="4">
        <v>4.9709999999999997E-7</v>
      </c>
    </row>
    <row r="22" spans="1:11" x14ac:dyDescent="0.2">
      <c r="A22" t="s">
        <v>165</v>
      </c>
      <c r="B22" t="s">
        <v>166</v>
      </c>
      <c r="C22" s="5" t="s">
        <v>40</v>
      </c>
      <c r="D22" s="25">
        <v>0.96861709498485415</v>
      </c>
      <c r="E22" s="26">
        <v>0.67176199999999997</v>
      </c>
      <c r="F22" s="29">
        <v>1.1592810169724133</v>
      </c>
      <c r="G22" s="30">
        <v>4.5680000000000001E-7</v>
      </c>
      <c r="H22" s="29">
        <v>1.0533757425133647</v>
      </c>
      <c r="I22" s="26">
        <v>0.49469999999999997</v>
      </c>
      <c r="J22" s="3">
        <v>1.1744500553122421</v>
      </c>
      <c r="K22" s="4">
        <v>4.2650000000000001E-8</v>
      </c>
    </row>
    <row r="23" spans="1:11" x14ac:dyDescent="0.2">
      <c r="A23" t="s">
        <v>246</v>
      </c>
      <c r="B23" t="s">
        <v>247</v>
      </c>
      <c r="C23" s="5" t="s">
        <v>60</v>
      </c>
      <c r="D23" s="25">
        <v>0.96866978918809066</v>
      </c>
      <c r="E23" s="26">
        <v>0.67228500000000002</v>
      </c>
      <c r="F23" s="29">
        <v>1.1593969508707089</v>
      </c>
      <c r="G23" s="30">
        <v>4.5159999999999999E-7</v>
      </c>
      <c r="H23" s="29">
        <v>1.0533757425133647</v>
      </c>
      <c r="I23" s="26">
        <v>0.49469999999999997</v>
      </c>
      <c r="J23" s="3">
        <v>1.1745675061902192</v>
      </c>
      <c r="K23" s="4">
        <v>4.2190000000000003E-8</v>
      </c>
    </row>
    <row r="24" spans="1:11" x14ac:dyDescent="0.2">
      <c r="A24" t="s">
        <v>212</v>
      </c>
      <c r="B24" t="s">
        <v>213</v>
      </c>
      <c r="C24" s="5" t="s">
        <v>60</v>
      </c>
      <c r="D24" s="25">
        <v>0.96866823931766788</v>
      </c>
      <c r="E24" s="26">
        <v>0.67227000000000003</v>
      </c>
      <c r="F24" s="29">
        <v>1.1592810169724133</v>
      </c>
      <c r="G24" s="30">
        <v>4.5610000000000001E-7</v>
      </c>
      <c r="H24" s="29">
        <v>1.0533757425133647</v>
      </c>
      <c r="I24" s="26">
        <v>0.49469999999999997</v>
      </c>
      <c r="J24" s="3">
        <v>1.1744500553122421</v>
      </c>
      <c r="K24" s="4">
        <v>4.2640000000000003E-8</v>
      </c>
    </row>
    <row r="25" spans="1:11" x14ac:dyDescent="0.2">
      <c r="A25" t="s">
        <v>294</v>
      </c>
      <c r="B25" t="s">
        <v>295</v>
      </c>
      <c r="C25" s="5" t="s">
        <v>60</v>
      </c>
      <c r="D25" s="25">
        <v>0.98556007041041538</v>
      </c>
      <c r="E25" s="26">
        <v>0.84725700000000004</v>
      </c>
      <c r="F25" s="29">
        <v>1.1617180651129879</v>
      </c>
      <c r="G25" s="30">
        <v>3.0689999999999998E-7</v>
      </c>
      <c r="H25" s="29">
        <v>1.040498577791932</v>
      </c>
      <c r="I25" s="26">
        <v>0.60199999999999998</v>
      </c>
      <c r="J25" s="3">
        <v>1.1715175972738312</v>
      </c>
      <c r="K25" s="4">
        <v>6.6590000000000003E-8</v>
      </c>
    </row>
    <row r="26" spans="1:11" x14ac:dyDescent="0.2">
      <c r="A26" t="s">
        <v>265</v>
      </c>
      <c r="B26" t="s">
        <v>266</v>
      </c>
      <c r="C26" s="5" t="s">
        <v>60</v>
      </c>
      <c r="D26" s="25">
        <v>0.97217495097797746</v>
      </c>
      <c r="E26" s="26">
        <v>0.70700700000000005</v>
      </c>
      <c r="F26" s="29">
        <v>1.1611373512709902</v>
      </c>
      <c r="G26" s="30">
        <v>3.4050000000000001E-7</v>
      </c>
      <c r="H26" s="29">
        <v>1.0602449856945972</v>
      </c>
      <c r="I26" s="26">
        <v>0.44</v>
      </c>
      <c r="J26" s="3">
        <v>1.1768013058896938</v>
      </c>
      <c r="K26" s="4">
        <v>2.8320000000000001E-8</v>
      </c>
    </row>
    <row r="27" spans="1:11" x14ac:dyDescent="0.2">
      <c r="A27" t="s">
        <v>99</v>
      </c>
      <c r="B27" t="s">
        <v>100</v>
      </c>
      <c r="C27" s="5" t="s">
        <v>40</v>
      </c>
      <c r="D27" s="25">
        <v>0.9778586979591648</v>
      </c>
      <c r="E27" s="26">
        <v>0.74627500000000002</v>
      </c>
      <c r="F27" s="29">
        <v>1.1403098229500643</v>
      </c>
      <c r="G27" s="30">
        <v>2.1560000000000002E-6</v>
      </c>
      <c r="H27" s="29">
        <v>1.0474933244984428</v>
      </c>
      <c r="I27" s="26">
        <v>0.52690000000000003</v>
      </c>
      <c r="J27" s="3">
        <v>1.1548841085249135</v>
      </c>
      <c r="K27" s="4">
        <v>2.5800000000000001E-7</v>
      </c>
    </row>
    <row r="28" spans="1:11" x14ac:dyDescent="0.2">
      <c r="A28" t="s">
        <v>69</v>
      </c>
      <c r="B28" t="s">
        <v>70</v>
      </c>
      <c r="C28" s="5" t="s">
        <v>60</v>
      </c>
      <c r="D28" s="25">
        <v>0.9725235381784253</v>
      </c>
      <c r="E28" s="26">
        <v>0.71054300000000004</v>
      </c>
      <c r="F28" s="29">
        <v>1.1619504319619207</v>
      </c>
      <c r="G28" s="30">
        <v>2.6459999999999997E-7</v>
      </c>
      <c r="H28" s="29">
        <v>1.0602449856945972</v>
      </c>
      <c r="I28" s="26">
        <v>0.44009999999999999</v>
      </c>
      <c r="J28" s="3">
        <v>1.177507598539834</v>
      </c>
      <c r="K28" s="4">
        <v>2.201E-8</v>
      </c>
    </row>
    <row r="29" spans="1:11" x14ac:dyDescent="0.2">
      <c r="A29" t="s">
        <v>53</v>
      </c>
      <c r="B29" t="s">
        <v>54</v>
      </c>
      <c r="C29" s="5" t="s">
        <v>55</v>
      </c>
      <c r="D29" s="25">
        <v>1.0151826022422816</v>
      </c>
      <c r="E29" s="26">
        <v>0.83851299999999995</v>
      </c>
      <c r="F29" s="29">
        <v>1.1528071869197822</v>
      </c>
      <c r="G29" s="30">
        <v>4.4289999999999998E-7</v>
      </c>
      <c r="H29" s="29">
        <v>1.0345846067281179</v>
      </c>
      <c r="I29" s="26">
        <v>0.64229999999999998</v>
      </c>
      <c r="J29" s="3">
        <v>1.15569281041352</v>
      </c>
      <c r="K29" s="4">
        <v>2.6899999999999999E-7</v>
      </c>
    </row>
    <row r="30" spans="1:11" x14ac:dyDescent="0.2">
      <c r="A30" t="s">
        <v>198</v>
      </c>
      <c r="B30" t="s">
        <v>199</v>
      </c>
      <c r="C30" s="5" t="s">
        <v>55</v>
      </c>
      <c r="D30" s="25">
        <v>0.97331734392224245</v>
      </c>
      <c r="E30" s="26">
        <v>0.71868500000000002</v>
      </c>
      <c r="F30" s="29">
        <v>1.1625315524459161</v>
      </c>
      <c r="G30" s="30">
        <v>2.4390000000000001E-7</v>
      </c>
      <c r="H30" s="29">
        <v>1.0608813235682861</v>
      </c>
      <c r="I30" s="26">
        <v>0.43590000000000001</v>
      </c>
      <c r="J30" s="3">
        <v>1.177978695792419</v>
      </c>
      <c r="K30" s="4">
        <v>2.0330000000000001E-8</v>
      </c>
    </row>
    <row r="31" spans="1:11" x14ac:dyDescent="0.2">
      <c r="A31" t="s">
        <v>137</v>
      </c>
      <c r="B31" t="s">
        <v>138</v>
      </c>
      <c r="C31" s="5" t="s">
        <v>39</v>
      </c>
      <c r="D31" s="25">
        <v>0.97367510378048128</v>
      </c>
      <c r="E31" s="26">
        <v>0.72219800000000001</v>
      </c>
      <c r="F31" s="29">
        <v>1.1617180651129879</v>
      </c>
      <c r="G31" s="30">
        <v>2.7239999999999998E-7</v>
      </c>
      <c r="H31" s="29">
        <v>1.0589734547828946</v>
      </c>
      <c r="I31" s="26">
        <v>0.44969999999999999</v>
      </c>
      <c r="J31" s="3">
        <v>1.1769189919044853</v>
      </c>
      <c r="K31" s="4">
        <v>2.4310000000000001E-8</v>
      </c>
    </row>
    <row r="32" spans="1:11" x14ac:dyDescent="0.2">
      <c r="A32" t="s">
        <v>143</v>
      </c>
      <c r="B32" t="s">
        <v>144</v>
      </c>
      <c r="C32" s="5" t="s">
        <v>39</v>
      </c>
      <c r="D32" s="25">
        <v>0.97404341734843669</v>
      </c>
      <c r="E32" s="26">
        <v>0.72614999999999996</v>
      </c>
      <c r="F32" s="29">
        <v>1.1625315524459161</v>
      </c>
      <c r="G32" s="30">
        <v>2.4229999999999999E-7</v>
      </c>
      <c r="H32" s="29">
        <v>1.0584441004051257</v>
      </c>
      <c r="I32" s="26">
        <v>0.45390000000000003</v>
      </c>
      <c r="J32" s="3">
        <v>1.177507598539834</v>
      </c>
      <c r="K32" s="4">
        <v>2.2119999999999999E-8</v>
      </c>
    </row>
    <row r="33" spans="1:11" x14ac:dyDescent="0.2">
      <c r="A33" t="s">
        <v>267</v>
      </c>
      <c r="B33" t="s">
        <v>268</v>
      </c>
      <c r="C33" s="5" t="s">
        <v>39</v>
      </c>
      <c r="D33" s="25">
        <v>0.97570382169581915</v>
      </c>
      <c r="E33" s="26">
        <v>0.741286</v>
      </c>
      <c r="F33" s="29">
        <v>1.1620666328150628</v>
      </c>
      <c r="G33" s="30">
        <v>2.0699999999999999E-7</v>
      </c>
      <c r="H33" s="29">
        <v>1.0606691685197844</v>
      </c>
      <c r="I33" s="26">
        <v>0.4375</v>
      </c>
      <c r="J33" s="3">
        <v>1.1773898536673217</v>
      </c>
      <c r="K33" s="4">
        <v>1.791E-8</v>
      </c>
    </row>
    <row r="34" spans="1:11" x14ac:dyDescent="0.2">
      <c r="A34" t="s">
        <v>279</v>
      </c>
      <c r="B34" t="s">
        <v>280</v>
      </c>
      <c r="C34" s="5" t="s">
        <v>55</v>
      </c>
      <c r="D34" s="25">
        <v>0.97431677228124813</v>
      </c>
      <c r="E34" s="26">
        <v>0.72888900000000001</v>
      </c>
      <c r="F34" s="29">
        <v>1.1634619497971921</v>
      </c>
      <c r="G34" s="30">
        <v>1.723E-7</v>
      </c>
      <c r="H34" s="29">
        <v>1.0579150106383874</v>
      </c>
      <c r="I34" s="26">
        <v>0.45779999999999998</v>
      </c>
      <c r="J34" s="3">
        <v>1.1782143150927222</v>
      </c>
      <c r="K34" s="4">
        <v>1.5860000000000001E-8</v>
      </c>
    </row>
    <row r="35" spans="1:11" x14ac:dyDescent="0.2">
      <c r="A35" t="s">
        <v>159</v>
      </c>
      <c r="B35" t="s">
        <v>160</v>
      </c>
      <c r="C35" s="5" t="s">
        <v>39</v>
      </c>
      <c r="D35" s="25">
        <v>0.97642806259166137</v>
      </c>
      <c r="E35" s="26">
        <v>0.75061100000000003</v>
      </c>
      <c r="F35" s="29">
        <v>1.1633456094193282</v>
      </c>
      <c r="G35" s="30">
        <v>1.727E-7</v>
      </c>
      <c r="H35" s="29">
        <v>1.0615180433592628</v>
      </c>
      <c r="I35" s="26">
        <v>0.43149999999999999</v>
      </c>
      <c r="J35" s="3">
        <v>1.1782143150927222</v>
      </c>
      <c r="K35" s="4">
        <v>1.5379999999999999E-8</v>
      </c>
    </row>
    <row r="36" spans="1:11" x14ac:dyDescent="0.2">
      <c r="A36" t="s">
        <v>105</v>
      </c>
      <c r="B36" t="s">
        <v>106</v>
      </c>
      <c r="C36" s="5" t="s">
        <v>40</v>
      </c>
      <c r="D36" s="25">
        <v>0.97372933899419856</v>
      </c>
      <c r="E36" s="26">
        <v>0.722827</v>
      </c>
      <c r="F36" s="29">
        <v>1.1633456094193282</v>
      </c>
      <c r="G36" s="30">
        <v>1.7179999999999999E-7</v>
      </c>
      <c r="H36" s="29">
        <v>1.0615180433592628</v>
      </c>
      <c r="I36" s="26">
        <v>0.43149999999999999</v>
      </c>
      <c r="J36" s="3">
        <v>1.1786856950884734</v>
      </c>
      <c r="K36" s="4">
        <v>1.411E-8</v>
      </c>
    </row>
    <row r="37" spans="1:11" x14ac:dyDescent="0.2">
      <c r="A37" t="s">
        <v>190</v>
      </c>
      <c r="B37" t="s">
        <v>191</v>
      </c>
      <c r="C37" s="5" t="s">
        <v>39</v>
      </c>
      <c r="D37" s="25">
        <v>0.97225408923987067</v>
      </c>
      <c r="E37" s="26">
        <v>0.70825099999999996</v>
      </c>
      <c r="F37" s="29">
        <v>1.1606729892090855</v>
      </c>
      <c r="G37" s="30">
        <v>2.8270000000000001E-7</v>
      </c>
      <c r="H37" s="29">
        <v>1.0586558103955002</v>
      </c>
      <c r="I37" s="26">
        <v>0.45300000000000001</v>
      </c>
      <c r="J37" s="3">
        <v>1.1757426611759727</v>
      </c>
      <c r="K37" s="4">
        <v>2.503E-8</v>
      </c>
    </row>
    <row r="38" spans="1:11" x14ac:dyDescent="0.2">
      <c r="A38" t="s">
        <v>206</v>
      </c>
      <c r="B38" t="s">
        <v>207</v>
      </c>
      <c r="C38" s="5" t="s">
        <v>55</v>
      </c>
      <c r="D38" s="25">
        <v>0.97538277039998744</v>
      </c>
      <c r="E38" s="26">
        <v>0.73989300000000002</v>
      </c>
      <c r="F38" s="29">
        <v>1.1640438262290762</v>
      </c>
      <c r="G38" s="30">
        <v>1.5020000000000001E-7</v>
      </c>
      <c r="H38" s="29">
        <v>1.0615180433592628</v>
      </c>
      <c r="I38" s="26">
        <v>0.43149999999999999</v>
      </c>
      <c r="J38" s="3">
        <v>1.1790393538431607</v>
      </c>
      <c r="K38" s="4">
        <v>1.289E-8</v>
      </c>
    </row>
    <row r="39" spans="1:11" x14ac:dyDescent="0.2">
      <c r="A39" t="s">
        <v>147</v>
      </c>
      <c r="B39" t="s">
        <v>148</v>
      </c>
      <c r="C39" s="5" t="s">
        <v>39</v>
      </c>
      <c r="D39" s="25">
        <v>0.98655431179196817</v>
      </c>
      <c r="E39" s="26">
        <v>0.85777599999999998</v>
      </c>
      <c r="F39" s="29">
        <v>1.1610212433413563</v>
      </c>
      <c r="G39" s="30">
        <v>2.1799999999999999E-7</v>
      </c>
      <c r="H39" s="29">
        <v>1.0598209725086101</v>
      </c>
      <c r="I39" s="26">
        <v>0.44409999999999999</v>
      </c>
      <c r="J39" s="3">
        <v>1.1732761922862647</v>
      </c>
      <c r="K39" s="4">
        <v>2.929E-8</v>
      </c>
    </row>
    <row r="40" spans="1:11" x14ac:dyDescent="0.2">
      <c r="A40" t="s">
        <v>178</v>
      </c>
      <c r="B40" t="s">
        <v>179</v>
      </c>
      <c r="C40" s="5" t="s">
        <v>55</v>
      </c>
      <c r="D40" s="25">
        <v>0.9750977076801457</v>
      </c>
      <c r="E40" s="26">
        <v>0.73695900000000003</v>
      </c>
      <c r="F40" s="29">
        <v>1.1641602364321124</v>
      </c>
      <c r="G40" s="30">
        <v>1.4539999999999999E-7</v>
      </c>
      <c r="H40" s="29">
        <v>1.0561180829416046</v>
      </c>
      <c r="I40" s="26">
        <v>0.47220000000000001</v>
      </c>
      <c r="J40" s="3">
        <v>1.1784499815215981</v>
      </c>
      <c r="K40" s="4">
        <v>1.4300000000000001E-8</v>
      </c>
    </row>
    <row r="41" spans="1:11" x14ac:dyDescent="0.2">
      <c r="A41" t="s">
        <v>127</v>
      </c>
      <c r="B41" t="s">
        <v>128</v>
      </c>
      <c r="C41" s="5" t="s">
        <v>60</v>
      </c>
      <c r="D41" s="25">
        <v>0.97245147685415134</v>
      </c>
      <c r="E41" s="26">
        <v>0.71016800000000002</v>
      </c>
      <c r="F41" s="29">
        <v>1.1636946654579419</v>
      </c>
      <c r="G41" s="30">
        <v>1.571E-7</v>
      </c>
      <c r="H41" s="29">
        <v>1.0560124764137249</v>
      </c>
      <c r="I41" s="26">
        <v>0.47210000000000002</v>
      </c>
      <c r="J41" s="3">
        <v>1.1782143150927222</v>
      </c>
      <c r="K41" s="4">
        <v>1.4489999999999999E-8</v>
      </c>
    </row>
    <row r="42" spans="1:11" x14ac:dyDescent="0.2">
      <c r="A42" t="s">
        <v>151</v>
      </c>
      <c r="B42" t="s">
        <v>152</v>
      </c>
      <c r="C42" s="5" t="s">
        <v>40</v>
      </c>
      <c r="D42" s="25">
        <v>0.9840482978042705</v>
      </c>
      <c r="E42" s="26">
        <v>0.83158500000000002</v>
      </c>
      <c r="F42" s="29">
        <v>1.1671909913208662</v>
      </c>
      <c r="G42" s="30">
        <v>8.7929999999999994E-8</v>
      </c>
      <c r="H42" s="29">
        <v>1.0601389664970762</v>
      </c>
      <c r="I42" s="26">
        <v>0.44409999999999999</v>
      </c>
      <c r="J42" s="3">
        <v>1.1803370107128193</v>
      </c>
      <c r="K42" s="4">
        <v>1.015E-8</v>
      </c>
    </row>
    <row r="43" spans="1:11" x14ac:dyDescent="0.2">
      <c r="A43" t="s">
        <v>304</v>
      </c>
      <c r="B43" t="s">
        <v>305</v>
      </c>
      <c r="C43" s="5" t="s">
        <v>60</v>
      </c>
      <c r="D43" s="25">
        <v>0.98412220260652616</v>
      </c>
      <c r="E43" s="26">
        <v>0.83235599999999998</v>
      </c>
      <c r="F43" s="29">
        <v>1.1667242082871683</v>
      </c>
      <c r="G43" s="30">
        <v>9.453E-8</v>
      </c>
      <c r="H43" s="29">
        <v>1.0640687462824956</v>
      </c>
      <c r="I43" s="26">
        <v>0.41620000000000001</v>
      </c>
      <c r="J43" s="3">
        <v>1.1804550503157725</v>
      </c>
      <c r="K43" s="4">
        <v>9.8530000000000006E-9</v>
      </c>
    </row>
    <row r="44" spans="1:11" x14ac:dyDescent="0.2">
      <c r="A44" t="s">
        <v>93</v>
      </c>
      <c r="B44" t="s">
        <v>94</v>
      </c>
      <c r="C44" s="5" t="s">
        <v>39</v>
      </c>
      <c r="D44" s="25">
        <v>0.98412171054554787</v>
      </c>
      <c r="E44" s="26">
        <v>0.83235099999999995</v>
      </c>
      <c r="F44" s="29">
        <v>1.1656746288812891</v>
      </c>
      <c r="G44" s="30">
        <v>1.118E-7</v>
      </c>
      <c r="H44" s="29">
        <v>1.0606691685197844</v>
      </c>
      <c r="I44" s="26">
        <v>0.44059999999999999</v>
      </c>
      <c r="J44" s="3">
        <v>1.1789214558027765</v>
      </c>
      <c r="K44" s="4">
        <v>1.2930000000000001E-8</v>
      </c>
    </row>
    <row r="45" spans="1:11" x14ac:dyDescent="0.2">
      <c r="A45" t="s">
        <v>51</v>
      </c>
      <c r="B45" t="s">
        <v>52</v>
      </c>
      <c r="C45" s="5" t="s">
        <v>39</v>
      </c>
      <c r="D45" s="25">
        <v>0.98413066609386157</v>
      </c>
      <c r="E45" s="26">
        <v>0.83244399999999996</v>
      </c>
      <c r="F45" s="29">
        <v>1.1669575764648656</v>
      </c>
      <c r="G45" s="30">
        <v>9.0800000000000006E-8</v>
      </c>
      <c r="H45" s="29">
        <v>1.0650268392313054</v>
      </c>
      <c r="I45" s="26">
        <v>0.40899999999999997</v>
      </c>
      <c r="J45" s="3">
        <v>1.1808092399566568</v>
      </c>
      <c r="K45" s="4">
        <v>9.1809999999999996E-9</v>
      </c>
    </row>
    <row r="46" spans="1:11" x14ac:dyDescent="0.2">
      <c r="A46" t="s">
        <v>286</v>
      </c>
      <c r="B46" t="s">
        <v>287</v>
      </c>
      <c r="C46" s="5" t="s">
        <v>60</v>
      </c>
      <c r="D46" s="25">
        <v>0.97439696185136238</v>
      </c>
      <c r="E46" s="26">
        <v>0.72779899999999997</v>
      </c>
      <c r="F46" s="29">
        <v>1.1643930917641558</v>
      </c>
      <c r="G46" s="30">
        <v>1.2980000000000001E-7</v>
      </c>
      <c r="H46" s="29">
        <v>1.0650268392313054</v>
      </c>
      <c r="I46" s="26">
        <v>0.40899999999999997</v>
      </c>
      <c r="J46" s="3">
        <v>1.1808092399566568</v>
      </c>
      <c r="K46" s="4">
        <v>9.1830000000000002E-9</v>
      </c>
    </row>
    <row r="47" spans="1:11" x14ac:dyDescent="0.2">
      <c r="A47" t="s">
        <v>115</v>
      </c>
      <c r="B47" t="s">
        <v>116</v>
      </c>
      <c r="C47" s="5" t="s">
        <v>60</v>
      </c>
      <c r="D47" s="25">
        <v>0.97440310057155899</v>
      </c>
      <c r="E47" s="26">
        <v>0.72786200000000001</v>
      </c>
      <c r="F47" s="29">
        <v>1.164625993671923</v>
      </c>
      <c r="G47" s="30">
        <v>1.265E-7</v>
      </c>
      <c r="H47" s="29">
        <v>1.0651333472405402</v>
      </c>
      <c r="I47" s="26">
        <v>0.40889999999999999</v>
      </c>
      <c r="J47" s="3">
        <v>1.1810454254224074</v>
      </c>
      <c r="K47" s="4">
        <v>8.9340000000000008E-9</v>
      </c>
    </row>
    <row r="48" spans="1:11" x14ac:dyDescent="0.2">
      <c r="A48" t="s">
        <v>302</v>
      </c>
      <c r="B48" t="s">
        <v>303</v>
      </c>
      <c r="C48" s="5" t="s">
        <v>55</v>
      </c>
      <c r="D48" s="25">
        <v>0.97352468259728286</v>
      </c>
      <c r="E48" s="26">
        <v>0.71881799999999996</v>
      </c>
      <c r="F48" s="29">
        <v>1.1649754338834355</v>
      </c>
      <c r="G48" s="30">
        <v>1.202E-7</v>
      </c>
      <c r="H48" s="29">
        <v>1.0650268392313054</v>
      </c>
      <c r="I48" s="26">
        <v>0.40899999999999997</v>
      </c>
      <c r="J48" s="3">
        <v>1.1815179380888097</v>
      </c>
      <c r="K48" s="4">
        <v>8.2249999999999992E-9</v>
      </c>
    </row>
    <row r="49" spans="1:11" x14ac:dyDescent="0.2">
      <c r="A49" t="s">
        <v>97</v>
      </c>
      <c r="B49" t="s">
        <v>98</v>
      </c>
      <c r="C49" s="5" t="s">
        <v>55</v>
      </c>
      <c r="D49" s="25">
        <v>0.99884915273323438</v>
      </c>
      <c r="E49" s="26">
        <v>0.983402</v>
      </c>
      <c r="F49" s="29">
        <v>1.1305452065059154</v>
      </c>
      <c r="G49" s="30">
        <v>1.8479999999999999E-6</v>
      </c>
      <c r="H49" s="29">
        <v>0.95647560009362076</v>
      </c>
      <c r="I49" s="26">
        <v>0.54210000000000003</v>
      </c>
      <c r="J49" s="3">
        <v>1.1379176849458843</v>
      </c>
      <c r="K49" s="4">
        <v>1.68E-6</v>
      </c>
    </row>
    <row r="50" spans="1:11" x14ac:dyDescent="0.2">
      <c r="A50" t="s">
        <v>49</v>
      </c>
      <c r="B50" t="s">
        <v>50</v>
      </c>
      <c r="C50" s="5" t="s">
        <v>39</v>
      </c>
      <c r="D50" s="25">
        <v>0.98281586088373285</v>
      </c>
      <c r="E50" s="26">
        <v>0.81868099999999999</v>
      </c>
      <c r="F50" s="29">
        <v>1.1673077162561478</v>
      </c>
      <c r="G50" s="30">
        <v>8.6820000000000006E-8</v>
      </c>
      <c r="H50" s="29">
        <v>1.0650268392313054</v>
      </c>
      <c r="I50" s="26">
        <v>0.40899999999999997</v>
      </c>
      <c r="J50" s="3">
        <v>1.1813997922023936</v>
      </c>
      <c r="K50" s="4">
        <v>8.4070000000000004E-9</v>
      </c>
    </row>
    <row r="51" spans="1:11" x14ac:dyDescent="0.2">
      <c r="A51" t="s">
        <v>177</v>
      </c>
      <c r="B51" t="s">
        <v>15</v>
      </c>
      <c r="C51" s="5" t="s">
        <v>60</v>
      </c>
      <c r="D51" s="25">
        <v>0.98342244538197243</v>
      </c>
      <c r="E51" s="26">
        <v>0.82507200000000003</v>
      </c>
      <c r="F51" s="29">
        <v>1.167657961105125</v>
      </c>
      <c r="G51" s="30">
        <v>8.2459999999999999E-8</v>
      </c>
      <c r="H51" s="29">
        <v>1.0461324679250215</v>
      </c>
      <c r="I51" s="26">
        <v>0.55620000000000003</v>
      </c>
      <c r="J51" s="3">
        <v>1.1786856950884734</v>
      </c>
      <c r="K51" s="4">
        <v>1.358E-8</v>
      </c>
    </row>
    <row r="52" spans="1:11" x14ac:dyDescent="0.2">
      <c r="A52" t="s">
        <v>248</v>
      </c>
      <c r="B52" t="s">
        <v>249</v>
      </c>
      <c r="C52" s="5" t="s">
        <v>40</v>
      </c>
      <c r="D52" s="25">
        <v>0.99879147086024411</v>
      </c>
      <c r="E52" s="26">
        <v>0.98256600000000005</v>
      </c>
      <c r="F52" s="29">
        <v>1.1311106204508752</v>
      </c>
      <c r="G52" s="30">
        <v>1.6559999999999999E-6</v>
      </c>
      <c r="H52" s="29">
        <v>0.93482119806188357</v>
      </c>
      <c r="I52" s="26">
        <v>0.36130000000000001</v>
      </c>
      <c r="J52" s="3">
        <v>1.1358712754340727</v>
      </c>
      <c r="K52" s="4">
        <v>2.4449999999999999E-6</v>
      </c>
    </row>
    <row r="53" spans="1:11" x14ac:dyDescent="0.2">
      <c r="A53" t="s">
        <v>91</v>
      </c>
      <c r="B53" t="s">
        <v>92</v>
      </c>
      <c r="C53" s="5" t="s">
        <v>60</v>
      </c>
      <c r="D53" s="25">
        <v>1.0026737681592128</v>
      </c>
      <c r="E53" s="26">
        <v>0.96154399999999995</v>
      </c>
      <c r="F53" s="29">
        <v>1.1294152263836357</v>
      </c>
      <c r="G53" s="30">
        <v>1.9769999999999999E-6</v>
      </c>
      <c r="H53" s="29">
        <v>0.93267358001383804</v>
      </c>
      <c r="I53" s="26">
        <v>0.34549999999999997</v>
      </c>
      <c r="J53" s="3">
        <v>1.1324687679209204</v>
      </c>
      <c r="K53" s="4">
        <v>3.676E-6</v>
      </c>
    </row>
    <row r="54" spans="1:11" x14ac:dyDescent="0.2">
      <c r="A54" t="s">
        <v>288</v>
      </c>
      <c r="B54" t="s">
        <v>289</v>
      </c>
      <c r="C54" s="5" t="s">
        <v>40</v>
      </c>
      <c r="D54" s="25">
        <v>0.98054964725238691</v>
      </c>
      <c r="E54" s="26">
        <v>0.79448099999999999</v>
      </c>
      <c r="F54" s="29">
        <v>1.16555806724658</v>
      </c>
      <c r="G54" s="30">
        <v>1.129E-7</v>
      </c>
      <c r="H54" s="29">
        <v>1.0461324679250215</v>
      </c>
      <c r="I54" s="26">
        <v>0.55620000000000003</v>
      </c>
      <c r="J54" s="3">
        <v>1.1773898536673217</v>
      </c>
      <c r="K54" s="4">
        <v>1.709E-8</v>
      </c>
    </row>
    <row r="55" spans="1:11" x14ac:dyDescent="0.2">
      <c r="A55" t="s">
        <v>45</v>
      </c>
      <c r="B55" t="s">
        <v>46</v>
      </c>
      <c r="C55" s="5" t="s">
        <v>40</v>
      </c>
      <c r="D55" s="25">
        <v>0.99440066504065849</v>
      </c>
      <c r="E55" s="26">
        <v>0.91800800000000005</v>
      </c>
      <c r="F55" s="29">
        <v>1.1282863756766763</v>
      </c>
      <c r="G55" s="30">
        <v>2.475E-6</v>
      </c>
      <c r="H55" s="29">
        <v>0.9346342525174488</v>
      </c>
      <c r="I55" s="26">
        <v>0.35959999999999998</v>
      </c>
      <c r="J55" s="3">
        <v>1.1348494511760714</v>
      </c>
      <c r="K55" s="4">
        <v>2.8540000000000001E-6</v>
      </c>
    </row>
    <row r="56" spans="1:11" x14ac:dyDescent="0.2">
      <c r="A56" t="s">
        <v>283</v>
      </c>
      <c r="B56" t="s">
        <v>284</v>
      </c>
      <c r="C56" s="5" t="s">
        <v>60</v>
      </c>
      <c r="D56" s="25">
        <v>0.98055082391266957</v>
      </c>
      <c r="E56" s="26">
        <v>0.79449099999999995</v>
      </c>
      <c r="F56" s="29">
        <v>1.1607890623115649</v>
      </c>
      <c r="G56" s="30">
        <v>2.227E-7</v>
      </c>
      <c r="H56" s="29">
        <v>1.0317949959591783</v>
      </c>
      <c r="I56" s="26">
        <v>0.68220000000000003</v>
      </c>
      <c r="J56" s="3">
        <v>1.1699956139009136</v>
      </c>
      <c r="K56" s="4">
        <v>5.2159999999999999E-8</v>
      </c>
    </row>
    <row r="57" spans="1:11" x14ac:dyDescent="0.2">
      <c r="A57" t="s">
        <v>306</v>
      </c>
      <c r="B57" t="s">
        <v>307</v>
      </c>
      <c r="C57" s="5" t="s">
        <v>60</v>
      </c>
      <c r="D57" s="25">
        <v>0.98064996261234394</v>
      </c>
      <c r="E57" s="26">
        <v>0.79552999999999996</v>
      </c>
      <c r="F57" s="29">
        <v>1.1653249789427378</v>
      </c>
      <c r="G57" s="30">
        <v>1.1880000000000001E-7</v>
      </c>
      <c r="H57" s="29">
        <v>1.0461324679250215</v>
      </c>
      <c r="I57" s="26">
        <v>0.55620000000000003</v>
      </c>
      <c r="J57" s="3">
        <v>1.177036689688467</v>
      </c>
      <c r="K57" s="4">
        <v>1.8089999999999999E-8</v>
      </c>
    </row>
    <row r="58" spans="1:11" x14ac:dyDescent="0.2">
      <c r="A58" t="s">
        <v>292</v>
      </c>
      <c r="B58" t="s">
        <v>293</v>
      </c>
      <c r="C58" s="5" t="s">
        <v>55</v>
      </c>
      <c r="D58" s="25">
        <v>0.98053258583695946</v>
      </c>
      <c r="E58" s="26">
        <v>0.79430400000000001</v>
      </c>
      <c r="F58" s="29">
        <v>1.16555806724658</v>
      </c>
      <c r="G58" s="30">
        <v>1.131E-7</v>
      </c>
      <c r="H58" s="29">
        <v>1.0461324679250215</v>
      </c>
      <c r="I58" s="26">
        <v>0.55620000000000003</v>
      </c>
      <c r="J58" s="3">
        <v>1.1773898536673217</v>
      </c>
      <c r="K58" s="4">
        <v>1.7109999999999999E-8</v>
      </c>
    </row>
    <row r="59" spans="1:11" x14ac:dyDescent="0.2">
      <c r="A59" t="s">
        <v>37</v>
      </c>
      <c r="B59" t="s">
        <v>38</v>
      </c>
      <c r="C59" s="5" t="s">
        <v>39</v>
      </c>
      <c r="D59" s="25">
        <v>0.99186878860208794</v>
      </c>
      <c r="E59" s="26">
        <v>0.88108299999999995</v>
      </c>
      <c r="F59" s="29">
        <v>1.1264825609122191</v>
      </c>
      <c r="G59" s="30">
        <v>3.2590000000000001E-6</v>
      </c>
      <c r="H59" s="29">
        <v>0.9310893818777578</v>
      </c>
      <c r="I59" s="26">
        <v>0.33579999999999999</v>
      </c>
      <c r="J59" s="3">
        <v>1.1331484530668263</v>
      </c>
      <c r="K59" s="4">
        <v>3.6219999999999998E-6</v>
      </c>
    </row>
    <row r="60" spans="1:11" x14ac:dyDescent="0.2">
      <c r="A60" t="s">
        <v>180</v>
      </c>
      <c r="B60" t="s">
        <v>181</v>
      </c>
      <c r="C60" s="5" t="s">
        <v>60</v>
      </c>
      <c r="D60" s="25">
        <v>0.98054425424415781</v>
      </c>
      <c r="E60" s="26">
        <v>0.79442400000000002</v>
      </c>
      <c r="F60" s="29">
        <v>1.1662576119293462</v>
      </c>
      <c r="G60" s="30">
        <v>1.022E-7</v>
      </c>
      <c r="H60" s="29">
        <v>1.0462370864026507</v>
      </c>
      <c r="I60" s="26">
        <v>0.55589999999999995</v>
      </c>
      <c r="J60" s="3">
        <v>1.177978695792419</v>
      </c>
      <c r="K60" s="4">
        <v>1.5370000000000001E-8</v>
      </c>
    </row>
    <row r="61" spans="1:11" x14ac:dyDescent="0.2">
      <c r="A61" t="s">
        <v>263</v>
      </c>
      <c r="B61" t="s">
        <v>264</v>
      </c>
      <c r="C61" s="5" t="s">
        <v>60</v>
      </c>
      <c r="D61" s="25">
        <v>0.99386829609769123</v>
      </c>
      <c r="E61" s="26">
        <v>0.91024099999999997</v>
      </c>
      <c r="F61" s="29">
        <v>1.1285120555190438</v>
      </c>
      <c r="G61" s="30">
        <v>2.407E-6</v>
      </c>
      <c r="H61" s="29">
        <v>0.93482119806188357</v>
      </c>
      <c r="I61" s="26">
        <v>0.36130000000000001</v>
      </c>
      <c r="J61" s="3">
        <v>1.1353034817566041</v>
      </c>
      <c r="K61" s="4">
        <v>2.6800000000000002E-6</v>
      </c>
    </row>
    <row r="62" spans="1:11" x14ac:dyDescent="0.2">
      <c r="A62" t="s">
        <v>290</v>
      </c>
      <c r="B62" t="s">
        <v>291</v>
      </c>
      <c r="C62" s="5" t="s">
        <v>39</v>
      </c>
      <c r="D62" s="25">
        <v>0.98057622050789339</v>
      </c>
      <c r="E62" s="26">
        <v>0.79475600000000002</v>
      </c>
      <c r="F62" s="29">
        <v>1.1661409919992471</v>
      </c>
      <c r="G62" s="30">
        <v>1.032E-7</v>
      </c>
      <c r="H62" s="29">
        <v>1.0461324679250215</v>
      </c>
      <c r="I62" s="26">
        <v>0.55620000000000003</v>
      </c>
      <c r="J62" s="3">
        <v>1.177978695792419</v>
      </c>
      <c r="K62" s="4">
        <v>1.5539999999999999E-8</v>
      </c>
    </row>
    <row r="63" spans="1:11" x14ac:dyDescent="0.2">
      <c r="A63" t="s">
        <v>281</v>
      </c>
      <c r="B63" t="s">
        <v>282</v>
      </c>
      <c r="C63" s="5" t="s">
        <v>55</v>
      </c>
      <c r="D63" s="25">
        <v>0.99703320964632514</v>
      </c>
      <c r="E63" s="26">
        <v>0.95658399999999999</v>
      </c>
      <c r="F63" s="29">
        <v>1.1270459430264665</v>
      </c>
      <c r="G63" s="30">
        <v>3.5389999999999999E-6</v>
      </c>
      <c r="H63" s="29">
        <v>0.94054103513688936</v>
      </c>
      <c r="I63" s="26">
        <v>0.40810000000000002</v>
      </c>
      <c r="J63" s="3">
        <v>1.1338285461461874</v>
      </c>
      <c r="K63" s="4">
        <v>3.8929999999999998E-6</v>
      </c>
    </row>
    <row r="64" spans="1:11" x14ac:dyDescent="0.2">
      <c r="A64" t="s">
        <v>103</v>
      </c>
      <c r="B64" t="s">
        <v>104</v>
      </c>
      <c r="C64" s="5" t="s">
        <v>60</v>
      </c>
      <c r="D64" s="25">
        <v>0.98053356637003553</v>
      </c>
      <c r="E64" s="26">
        <v>0.79431300000000005</v>
      </c>
      <c r="F64" s="29">
        <v>1.1660243837305577</v>
      </c>
      <c r="G64" s="30">
        <v>1.059E-7</v>
      </c>
      <c r="H64" s="29">
        <v>1.0423731618514736</v>
      </c>
      <c r="I64" s="26">
        <v>0.58779999999999999</v>
      </c>
      <c r="J64" s="3">
        <v>1.1771543992428155</v>
      </c>
      <c r="K64" s="4">
        <v>1.7760000000000002E-8</v>
      </c>
    </row>
    <row r="65" spans="1:11" x14ac:dyDescent="0.2">
      <c r="A65" t="s">
        <v>58</v>
      </c>
      <c r="B65" t="s">
        <v>59</v>
      </c>
      <c r="C65" s="5" t="s">
        <v>39</v>
      </c>
      <c r="D65" s="25">
        <v>0.9941412398652163</v>
      </c>
      <c r="E65" s="26">
        <v>0.91422199999999998</v>
      </c>
      <c r="F65" s="29">
        <v>1.1285120555190438</v>
      </c>
      <c r="G65" s="30">
        <v>2.4080000000000001E-6</v>
      </c>
      <c r="H65" s="29">
        <v>0.93136875059553359</v>
      </c>
      <c r="I65" s="26">
        <v>0.33450000000000002</v>
      </c>
      <c r="J65" s="3">
        <v>1.1345090474038375</v>
      </c>
      <c r="K65" s="4">
        <v>3.01E-6</v>
      </c>
    </row>
    <row r="66" spans="1:11" x14ac:dyDescent="0.2">
      <c r="A66" t="s">
        <v>242</v>
      </c>
      <c r="B66" t="s">
        <v>243</v>
      </c>
      <c r="C66" s="5" t="s">
        <v>60</v>
      </c>
      <c r="D66" s="25">
        <v>0.97350813281835225</v>
      </c>
      <c r="E66" s="26">
        <v>0.71863299999999997</v>
      </c>
      <c r="F66" s="29">
        <v>1.1636946654579419</v>
      </c>
      <c r="G66" s="30">
        <v>1.4749999999999999E-7</v>
      </c>
      <c r="H66" s="29">
        <v>1.0410189571648301</v>
      </c>
      <c r="I66" s="26">
        <v>0.5998</v>
      </c>
      <c r="J66" s="3">
        <v>1.1764483184486905</v>
      </c>
      <c r="K66" s="4">
        <v>1.9779999999999999E-8</v>
      </c>
    </row>
    <row r="67" spans="1:11" x14ac:dyDescent="0.2">
      <c r="A67" t="s">
        <v>77</v>
      </c>
      <c r="B67" t="s">
        <v>78</v>
      </c>
      <c r="C67" s="5" t="s">
        <v>39</v>
      </c>
      <c r="D67" s="25">
        <v>0.99563502431939754</v>
      </c>
      <c r="E67" s="26">
        <v>0.95308400000000004</v>
      </c>
      <c r="F67" s="29">
        <v>1.1609051470219347</v>
      </c>
      <c r="G67" s="30">
        <v>1.4600000000000001E-7</v>
      </c>
      <c r="H67" s="29">
        <v>1.0245976510836627</v>
      </c>
      <c r="I67" s="26">
        <v>0.74529999999999996</v>
      </c>
      <c r="J67" s="3">
        <v>1.1660243837305577</v>
      </c>
      <c r="K67" s="4">
        <v>6.3920000000000006E-8</v>
      </c>
    </row>
    <row r="68" spans="1:11" x14ac:dyDescent="0.2">
      <c r="A68" t="s">
        <v>85</v>
      </c>
      <c r="B68" t="s">
        <v>86</v>
      </c>
      <c r="C68" s="5" t="s">
        <v>39</v>
      </c>
      <c r="D68" s="25">
        <v>0.97970526750008091</v>
      </c>
      <c r="E68" s="26">
        <v>0.785578</v>
      </c>
      <c r="F68" s="29">
        <v>1.1650919372518953</v>
      </c>
      <c r="G68" s="30">
        <v>1.2249999999999999E-7</v>
      </c>
      <c r="H68" s="29">
        <v>1.0395625503474513</v>
      </c>
      <c r="I68" s="26">
        <v>0.61250000000000004</v>
      </c>
      <c r="J68" s="3">
        <v>1.1758602413209998</v>
      </c>
      <c r="K68" s="4">
        <v>2.1760000000000001E-8</v>
      </c>
    </row>
    <row r="69" spans="1:11" x14ac:dyDescent="0.2">
      <c r="A69" t="s">
        <v>228</v>
      </c>
      <c r="B69" t="s">
        <v>229</v>
      </c>
      <c r="C69" s="5" t="s">
        <v>40</v>
      </c>
      <c r="D69" s="25">
        <v>0.99184872329945573</v>
      </c>
      <c r="E69" s="26">
        <v>0.87856299999999998</v>
      </c>
      <c r="F69" s="29">
        <v>1.1260320579944445</v>
      </c>
      <c r="G69" s="30">
        <v>3.0029999999999999E-6</v>
      </c>
      <c r="H69" s="29">
        <v>0.93407364016646199</v>
      </c>
      <c r="I69" s="26">
        <v>0.35499999999999998</v>
      </c>
      <c r="J69" s="3">
        <v>1.1340553345334994</v>
      </c>
      <c r="K69" s="4">
        <v>2.8609999999999998E-6</v>
      </c>
    </row>
    <row r="70" spans="1:11" x14ac:dyDescent="0.2">
      <c r="A70" t="s">
        <v>133</v>
      </c>
      <c r="B70" t="s">
        <v>134</v>
      </c>
      <c r="C70" s="5" t="s">
        <v>39</v>
      </c>
      <c r="D70" s="25">
        <v>0.99338088350118481</v>
      </c>
      <c r="E70" s="26">
        <v>0.90294300000000005</v>
      </c>
      <c r="F70" s="29">
        <v>1.1288506599238206</v>
      </c>
      <c r="G70" s="30">
        <v>2.2520000000000002E-6</v>
      </c>
      <c r="H70" s="29">
        <v>0.93510168649246306</v>
      </c>
      <c r="I70" s="26">
        <v>0.36259999999999998</v>
      </c>
      <c r="J70" s="3">
        <v>1.1357576939856964</v>
      </c>
      <c r="K70" s="4">
        <v>2.4430000000000002E-6</v>
      </c>
    </row>
    <row r="71" spans="1:11" x14ac:dyDescent="0.2">
      <c r="A71" t="s">
        <v>298</v>
      </c>
      <c r="B71" t="s">
        <v>299</v>
      </c>
      <c r="C71" s="5" t="s">
        <v>55</v>
      </c>
      <c r="D71" s="25">
        <v>0.97956322053494727</v>
      </c>
      <c r="E71" s="26">
        <v>0.784107</v>
      </c>
      <c r="F71" s="29">
        <v>1.1663742435220217</v>
      </c>
      <c r="G71" s="30">
        <v>9.914E-8</v>
      </c>
      <c r="H71" s="29">
        <v>1.0395625503474513</v>
      </c>
      <c r="I71" s="26">
        <v>0.61250000000000004</v>
      </c>
      <c r="J71" s="3">
        <v>1.177272120568708</v>
      </c>
      <c r="K71" s="4">
        <v>1.733E-8</v>
      </c>
    </row>
    <row r="72" spans="1:11" x14ac:dyDescent="0.2">
      <c r="A72" t="s">
        <v>101</v>
      </c>
      <c r="B72" t="s">
        <v>102</v>
      </c>
      <c r="C72" s="5" t="s">
        <v>40</v>
      </c>
      <c r="D72" s="25">
        <v>0.99311581531575144</v>
      </c>
      <c r="E72" s="26">
        <v>0.89906900000000001</v>
      </c>
      <c r="F72" s="29">
        <v>1.1268205563772775</v>
      </c>
      <c r="G72" s="30">
        <v>2.8669999999999998E-6</v>
      </c>
      <c r="H72" s="29">
        <v>0.93631810918834268</v>
      </c>
      <c r="I72" s="26">
        <v>0.3725</v>
      </c>
      <c r="J72" s="3">
        <v>1.1337151689605265</v>
      </c>
      <c r="K72" s="4">
        <v>3.0120000000000001E-6</v>
      </c>
    </row>
    <row r="73" spans="1:11" x14ac:dyDescent="0.2">
      <c r="A73" t="s">
        <v>119</v>
      </c>
      <c r="B73" t="s">
        <v>120</v>
      </c>
      <c r="C73" s="5" t="s">
        <v>39</v>
      </c>
      <c r="D73" s="25">
        <v>0.97951522311308747</v>
      </c>
      <c r="E73" s="26">
        <v>0.78360099999999999</v>
      </c>
      <c r="F73" s="29">
        <v>1.1648589421647302</v>
      </c>
      <c r="G73" s="30">
        <v>1.2660000000000001E-7</v>
      </c>
      <c r="H73" s="29">
        <v>1.0395625503474513</v>
      </c>
      <c r="I73" s="26">
        <v>0.61260000000000003</v>
      </c>
      <c r="J73" s="3">
        <v>1.1757426611759727</v>
      </c>
      <c r="K73" s="4">
        <v>2.241E-8</v>
      </c>
    </row>
    <row r="74" spans="1:11" x14ac:dyDescent="0.2">
      <c r="A74" t="s">
        <v>259</v>
      </c>
      <c r="B74" t="s">
        <v>260</v>
      </c>
      <c r="C74" s="5" t="s">
        <v>39</v>
      </c>
      <c r="D74" s="25">
        <v>0.99610500524675138</v>
      </c>
      <c r="E74" s="26">
        <v>0.94290099999999999</v>
      </c>
      <c r="F74" s="29">
        <v>1.127835151377282</v>
      </c>
      <c r="G74" s="30">
        <v>3.0539999999999999E-6</v>
      </c>
      <c r="H74" s="29">
        <v>0.94393308488952388</v>
      </c>
      <c r="I74" s="26">
        <v>0.43680000000000002</v>
      </c>
      <c r="J74" s="3">
        <v>1.1357576939856964</v>
      </c>
      <c r="K74" s="4">
        <v>2.8949999999999998E-6</v>
      </c>
    </row>
    <row r="75" spans="1:11" x14ac:dyDescent="0.2">
      <c r="A75" t="s">
        <v>95</v>
      </c>
      <c r="B75" t="s">
        <v>96</v>
      </c>
      <c r="C75" s="5" t="s">
        <v>60</v>
      </c>
      <c r="D75" s="25">
        <v>0.97986565838000594</v>
      </c>
      <c r="E75" s="26">
        <v>0.78717700000000002</v>
      </c>
      <c r="F75" s="29">
        <v>1.1645095368954916</v>
      </c>
      <c r="G75" s="30">
        <v>1.342E-7</v>
      </c>
      <c r="H75" s="29">
        <v>1.0395625503474513</v>
      </c>
      <c r="I75" s="26">
        <v>0.61250000000000004</v>
      </c>
      <c r="J75" s="3">
        <v>1.1752724581583753</v>
      </c>
      <c r="K75" s="4">
        <v>2.405E-8</v>
      </c>
    </row>
    <row r="76" spans="1:11" x14ac:dyDescent="0.2">
      <c r="A76" t="s">
        <v>308</v>
      </c>
      <c r="B76" t="s">
        <v>309</v>
      </c>
      <c r="C76" s="5" t="s">
        <v>40</v>
      </c>
      <c r="D76" s="25">
        <v>0.97988721566161963</v>
      </c>
      <c r="E76" s="26">
        <v>0.78740200000000005</v>
      </c>
      <c r="F76" s="29">
        <v>1.164625993671923</v>
      </c>
      <c r="G76" s="30">
        <v>1.335E-7</v>
      </c>
      <c r="H76" s="29">
        <v>1.0423731618514736</v>
      </c>
      <c r="I76" s="26">
        <v>0.58760000000000001</v>
      </c>
      <c r="J76" s="3">
        <v>1.1757426611759727</v>
      </c>
      <c r="K76" s="4">
        <v>2.2250000000000001E-8</v>
      </c>
    </row>
    <row r="77" spans="1:11" x14ac:dyDescent="0.2">
      <c r="A77" t="s">
        <v>155</v>
      </c>
      <c r="B77" t="s">
        <v>156</v>
      </c>
      <c r="C77" s="5" t="s">
        <v>39</v>
      </c>
      <c r="D77" s="25">
        <v>0.99327677270680659</v>
      </c>
      <c r="E77" s="26">
        <v>0.90147600000000006</v>
      </c>
      <c r="F77" s="29">
        <v>1.130319120074011</v>
      </c>
      <c r="G77" s="30">
        <v>1.7969999999999999E-6</v>
      </c>
      <c r="H77" s="29">
        <v>0.93407364016646199</v>
      </c>
      <c r="I77" s="26">
        <v>0.35880000000000001</v>
      </c>
      <c r="J77" s="3">
        <v>1.1378038988667885</v>
      </c>
      <c r="K77" s="4">
        <v>1.866E-6</v>
      </c>
    </row>
    <row r="78" spans="1:11" x14ac:dyDescent="0.2">
      <c r="A78" t="s">
        <v>234</v>
      </c>
      <c r="B78" t="s">
        <v>235</v>
      </c>
      <c r="C78" s="5" t="s">
        <v>55</v>
      </c>
      <c r="D78" s="25">
        <v>0.97923747198278444</v>
      </c>
      <c r="E78" s="26">
        <v>0.78065799999999996</v>
      </c>
      <c r="F78" s="29">
        <v>1.1636946654579419</v>
      </c>
      <c r="G78" s="30">
        <v>1.5239999999999999E-7</v>
      </c>
      <c r="H78" s="29">
        <v>1.0368631983947212</v>
      </c>
      <c r="I78" s="26">
        <v>0.63660000000000005</v>
      </c>
      <c r="J78" s="3">
        <v>1.1742151887886147</v>
      </c>
      <c r="K78" s="4">
        <v>2.894E-8</v>
      </c>
    </row>
    <row r="79" spans="1:11" x14ac:dyDescent="0.2">
      <c r="A79" t="s">
        <v>149</v>
      </c>
      <c r="B79" t="s">
        <v>150</v>
      </c>
      <c r="C79" s="5" t="s">
        <v>39</v>
      </c>
      <c r="D79" s="25">
        <v>0.97945802109437285</v>
      </c>
      <c r="E79" s="26">
        <v>0.78293900000000005</v>
      </c>
      <c r="F79" s="29">
        <v>1.1647424620946143</v>
      </c>
      <c r="G79" s="30">
        <v>1.293E-7</v>
      </c>
      <c r="H79" s="29">
        <v>1.0379005801975687</v>
      </c>
      <c r="I79" s="26">
        <v>0.62780000000000002</v>
      </c>
      <c r="J79" s="3">
        <v>1.1753899912807493</v>
      </c>
      <c r="K79" s="4">
        <v>2.384E-8</v>
      </c>
    </row>
    <row r="80" spans="1:11" x14ac:dyDescent="0.2">
      <c r="A80" t="s">
        <v>131</v>
      </c>
      <c r="B80" t="s">
        <v>132</v>
      </c>
      <c r="C80" s="5" t="s">
        <v>39</v>
      </c>
      <c r="D80" s="25">
        <v>0.97945802109437285</v>
      </c>
      <c r="E80" s="26">
        <v>0.78293900000000005</v>
      </c>
      <c r="F80" s="29">
        <v>1.1642766582767508</v>
      </c>
      <c r="G80" s="30">
        <v>1.402E-7</v>
      </c>
      <c r="H80" s="29">
        <v>1.0379005801975687</v>
      </c>
      <c r="I80" s="26">
        <v>0.62780000000000002</v>
      </c>
      <c r="J80" s="3">
        <v>1.1749199293029</v>
      </c>
      <c r="K80" s="4">
        <v>2.5939999999999999E-8</v>
      </c>
    </row>
    <row r="81" spans="1:11" x14ac:dyDescent="0.2">
      <c r="A81" t="s">
        <v>261</v>
      </c>
      <c r="B81" t="s">
        <v>262</v>
      </c>
      <c r="C81" s="5" t="s">
        <v>60</v>
      </c>
      <c r="D81" s="25">
        <v>0.97941952915051544</v>
      </c>
      <c r="E81" s="26">
        <v>0.78254500000000005</v>
      </c>
      <c r="F81" s="29">
        <v>1.164625993671923</v>
      </c>
      <c r="G81" s="30">
        <v>1.3159999999999999E-7</v>
      </c>
      <c r="H81" s="29">
        <v>1.0379005801975687</v>
      </c>
      <c r="I81" s="26">
        <v>0.62760000000000005</v>
      </c>
      <c r="J81" s="3">
        <v>1.1752724581583753</v>
      </c>
      <c r="K81" s="4">
        <v>2.426E-8</v>
      </c>
    </row>
    <row r="82" spans="1:11" x14ac:dyDescent="0.2">
      <c r="A82" t="s">
        <v>255</v>
      </c>
      <c r="B82" t="s">
        <v>256</v>
      </c>
      <c r="C82" s="5" t="s">
        <v>40</v>
      </c>
      <c r="D82" s="25">
        <v>0.97942707070992496</v>
      </c>
      <c r="E82" s="26">
        <v>0.78262100000000001</v>
      </c>
      <c r="F82" s="29">
        <v>1.1642766582767508</v>
      </c>
      <c r="G82" s="30">
        <v>1.4009999999999999E-7</v>
      </c>
      <c r="H82" s="29">
        <v>1.0379005801975687</v>
      </c>
      <c r="I82" s="26">
        <v>0.62780000000000002</v>
      </c>
      <c r="J82" s="3">
        <v>1.1749199293029</v>
      </c>
      <c r="K82" s="4">
        <v>2.592E-8</v>
      </c>
    </row>
    <row r="83" spans="1:11" x14ac:dyDescent="0.2">
      <c r="A83" t="s">
        <v>163</v>
      </c>
      <c r="B83" t="s">
        <v>164</v>
      </c>
      <c r="C83" s="5" t="s">
        <v>60</v>
      </c>
      <c r="D83" s="25">
        <v>0.97945028340657014</v>
      </c>
      <c r="E83" s="26">
        <v>0.78285899999999997</v>
      </c>
      <c r="F83" s="29">
        <v>1.1632292806749205</v>
      </c>
      <c r="G83" s="30">
        <v>1.6479999999999999E-7</v>
      </c>
      <c r="H83" s="29">
        <v>1.0379005801975687</v>
      </c>
      <c r="I83" s="26">
        <v>0.62780000000000002</v>
      </c>
      <c r="J83" s="3">
        <v>1.1738629770663782</v>
      </c>
      <c r="K83" s="4">
        <v>3.079E-8</v>
      </c>
    </row>
    <row r="84" spans="1:11" x14ac:dyDescent="0.2">
      <c r="A84" t="s">
        <v>310</v>
      </c>
      <c r="B84" t="s">
        <v>311</v>
      </c>
      <c r="C84" s="5" t="s">
        <v>40</v>
      </c>
      <c r="D84" s="25">
        <v>0.97945802109437285</v>
      </c>
      <c r="E84" s="26">
        <v>0.78293900000000005</v>
      </c>
      <c r="F84" s="29">
        <v>1.164625993671923</v>
      </c>
      <c r="G84" s="30">
        <v>1.3169999999999999E-7</v>
      </c>
      <c r="H84" s="29">
        <v>1.0379005801975687</v>
      </c>
      <c r="I84" s="26">
        <v>0.62780000000000002</v>
      </c>
      <c r="J84" s="3">
        <v>1.1752724581583753</v>
      </c>
      <c r="K84" s="4">
        <v>2.4299999999999999E-8</v>
      </c>
    </row>
    <row r="85" spans="1:11" x14ac:dyDescent="0.2">
      <c r="A85" t="s">
        <v>63</v>
      </c>
      <c r="B85" t="s">
        <v>64</v>
      </c>
      <c r="C85" s="5" t="s">
        <v>39</v>
      </c>
      <c r="D85" s="25">
        <v>0.99302524728335961</v>
      </c>
      <c r="E85" s="26">
        <v>0.89776</v>
      </c>
      <c r="F85" s="29">
        <v>1.1307713381596283</v>
      </c>
      <c r="G85" s="30">
        <v>1.658E-6</v>
      </c>
      <c r="H85" s="29">
        <v>0.92857883131510677</v>
      </c>
      <c r="I85" s="26">
        <v>0.31890000000000002</v>
      </c>
      <c r="J85" s="3">
        <v>1.1374626088931841</v>
      </c>
      <c r="K85" s="4">
        <v>1.95E-6</v>
      </c>
    </row>
    <row r="86" spans="1:11" x14ac:dyDescent="0.2">
      <c r="A86" t="s">
        <v>232</v>
      </c>
      <c r="B86" t="s">
        <v>233</v>
      </c>
      <c r="C86" s="5" t="s">
        <v>40</v>
      </c>
      <c r="D86" s="25">
        <v>0.9801648570358602</v>
      </c>
      <c r="E86" s="26">
        <v>0.79032500000000006</v>
      </c>
      <c r="F86" s="29">
        <v>1.1641602364321124</v>
      </c>
      <c r="G86" s="30">
        <v>1.438E-7</v>
      </c>
      <c r="H86" s="29">
        <v>1.0328273070246443</v>
      </c>
      <c r="I86" s="26">
        <v>0.67369999999999997</v>
      </c>
      <c r="J86" s="3">
        <v>1.1737455966377908</v>
      </c>
      <c r="K86" s="4">
        <v>3.1400000000000003E-8</v>
      </c>
    </row>
    <row r="87" spans="1:11" x14ac:dyDescent="0.2">
      <c r="A87" t="s">
        <v>81</v>
      </c>
      <c r="B87" t="s">
        <v>82</v>
      </c>
      <c r="C87" s="5" t="s">
        <v>55</v>
      </c>
      <c r="D87" s="25">
        <v>0.98017495278588074</v>
      </c>
      <c r="E87" s="26">
        <v>0.79042999999999997</v>
      </c>
      <c r="F87" s="29">
        <v>1.1640438262290762</v>
      </c>
      <c r="G87" s="30">
        <v>1.441E-7</v>
      </c>
      <c r="H87" s="29">
        <v>1.0328273070246443</v>
      </c>
      <c r="I87" s="26">
        <v>0.67369999999999997</v>
      </c>
      <c r="J87" s="3">
        <v>1.1737455966377908</v>
      </c>
      <c r="K87" s="4">
        <v>3.1470000000000003E-8</v>
      </c>
    </row>
    <row r="88" spans="1:11" x14ac:dyDescent="0.2">
      <c r="A88" t="s">
        <v>216</v>
      </c>
      <c r="B88" t="s">
        <v>217</v>
      </c>
      <c r="C88" s="5" t="s">
        <v>40</v>
      </c>
      <c r="D88" s="25">
        <v>0.9801648570358602</v>
      </c>
      <c r="E88" s="26">
        <v>0.79032500000000006</v>
      </c>
      <c r="F88" s="29">
        <v>1.1640438262290762</v>
      </c>
      <c r="G88" s="30">
        <v>1.4569999999999999E-7</v>
      </c>
      <c r="H88" s="29">
        <v>1.0327240294579063</v>
      </c>
      <c r="I88" s="26">
        <v>0.67379999999999995</v>
      </c>
      <c r="J88" s="3">
        <v>1.1736282279466594</v>
      </c>
      <c r="K88" s="4">
        <v>3.1839999999999999E-8</v>
      </c>
    </row>
    <row r="89" spans="1:11" x14ac:dyDescent="0.2">
      <c r="A89" t="s">
        <v>224</v>
      </c>
      <c r="B89" t="s">
        <v>225</v>
      </c>
      <c r="C89" s="5" t="s">
        <v>39</v>
      </c>
      <c r="D89" s="25">
        <v>0.9801648570358602</v>
      </c>
      <c r="E89" s="26">
        <v>0.79032500000000006</v>
      </c>
      <c r="F89" s="29">
        <v>1.1640438262290762</v>
      </c>
      <c r="G89" s="30">
        <v>1.4569999999999999E-7</v>
      </c>
      <c r="H89" s="29">
        <v>1.0327240294579063</v>
      </c>
      <c r="I89" s="26">
        <v>0.67379999999999995</v>
      </c>
      <c r="J89" s="3">
        <v>1.1736282279466594</v>
      </c>
      <c r="K89" s="4">
        <v>3.1839999999999999E-8</v>
      </c>
    </row>
    <row r="90" spans="1:11" x14ac:dyDescent="0.2">
      <c r="A90" t="s">
        <v>257</v>
      </c>
      <c r="B90" t="s">
        <v>258</v>
      </c>
      <c r="C90" s="5" t="s">
        <v>40</v>
      </c>
      <c r="D90" s="25">
        <v>0.97453933164734918</v>
      </c>
      <c r="E90" s="26">
        <v>0.72922299999999995</v>
      </c>
      <c r="F90" s="29">
        <v>1.1624153051031354</v>
      </c>
      <c r="G90" s="30">
        <v>1.8169999999999999E-7</v>
      </c>
      <c r="H90" s="29">
        <v>1.0327240294579063</v>
      </c>
      <c r="I90" s="26">
        <v>0.67379999999999995</v>
      </c>
      <c r="J90" s="3">
        <v>1.1736282279466594</v>
      </c>
      <c r="K90" s="4">
        <v>3.1839999999999999E-8</v>
      </c>
    </row>
    <row r="91" spans="1:11" x14ac:dyDescent="0.2">
      <c r="A91" t="s">
        <v>220</v>
      </c>
      <c r="B91" t="s">
        <v>221</v>
      </c>
      <c r="C91" s="5" t="s">
        <v>40</v>
      </c>
      <c r="D91" s="25">
        <v>0.99212675762153191</v>
      </c>
      <c r="E91" s="26">
        <v>0.88274900000000001</v>
      </c>
      <c r="F91" s="29">
        <v>1.1291893659251577</v>
      </c>
      <c r="G91" s="30">
        <v>1.759E-6</v>
      </c>
      <c r="H91" s="29">
        <v>0.92857883131510677</v>
      </c>
      <c r="I91" s="26">
        <v>0.31879999999999997</v>
      </c>
      <c r="J91" s="3">
        <v>1.1371214212912153</v>
      </c>
      <c r="K91" s="4">
        <v>1.807E-6</v>
      </c>
    </row>
    <row r="92" spans="1:11" x14ac:dyDescent="0.2">
      <c r="A92" t="s">
        <v>182</v>
      </c>
      <c r="B92" t="s">
        <v>183</v>
      </c>
      <c r="C92" s="5" t="s">
        <v>40</v>
      </c>
      <c r="D92" s="25">
        <v>0.98028924784864824</v>
      </c>
      <c r="E92" s="26">
        <v>0.79162299999999997</v>
      </c>
      <c r="F92" s="29">
        <v>1.1634619497971921</v>
      </c>
      <c r="G92" s="30">
        <v>1.6010000000000001E-7</v>
      </c>
      <c r="H92" s="29">
        <v>1.0481220090796557</v>
      </c>
      <c r="I92" s="26">
        <v>0.53510000000000002</v>
      </c>
      <c r="J92" s="3">
        <v>1.1750374271706259</v>
      </c>
      <c r="K92" s="4">
        <v>2.3779999999999999E-8</v>
      </c>
    </row>
    <row r="93" spans="1:11" x14ac:dyDescent="0.2">
      <c r="A93" t="s">
        <v>240</v>
      </c>
      <c r="B93" t="s">
        <v>241</v>
      </c>
      <c r="C93" s="5" t="s">
        <v>60</v>
      </c>
      <c r="D93" s="25">
        <v>0.98765473580113117</v>
      </c>
      <c r="E93" s="26">
        <v>0.82106100000000004</v>
      </c>
      <c r="F93" s="29">
        <v>1.1291893659251577</v>
      </c>
      <c r="G93" s="30">
        <v>2.3870000000000002E-6</v>
      </c>
      <c r="H93" s="29">
        <v>0.95370583894815086</v>
      </c>
      <c r="I93" s="26">
        <v>0.52869999999999995</v>
      </c>
      <c r="J93" s="3">
        <v>1.1413365637547765</v>
      </c>
      <c r="K93" s="4">
        <v>1.1489999999999999E-6</v>
      </c>
    </row>
    <row r="94" spans="1:11" x14ac:dyDescent="0.2">
      <c r="A94" t="s">
        <v>139</v>
      </c>
      <c r="B94" t="s">
        <v>140</v>
      </c>
      <c r="C94" s="5" t="s">
        <v>40</v>
      </c>
      <c r="D94" s="25">
        <v>0.98049836584685601</v>
      </c>
      <c r="E94" s="26">
        <v>0.79383800000000004</v>
      </c>
      <c r="F94" s="29">
        <v>1.1643930917641558</v>
      </c>
      <c r="G94" s="30">
        <v>1.2590000000000001E-7</v>
      </c>
      <c r="H94" s="29">
        <v>1.0312792274140803</v>
      </c>
      <c r="I94" s="26">
        <v>0.68810000000000004</v>
      </c>
      <c r="J94" s="3">
        <v>1.1736282279466594</v>
      </c>
      <c r="K94" s="4">
        <v>2.892E-8</v>
      </c>
    </row>
    <row r="95" spans="1:11" x14ac:dyDescent="0.2">
      <c r="A95" t="s">
        <v>186</v>
      </c>
      <c r="B95" t="s">
        <v>187</v>
      </c>
      <c r="C95" s="5" t="s">
        <v>39</v>
      </c>
      <c r="D95" s="25">
        <v>0.97831067088379331</v>
      </c>
      <c r="E95" s="26">
        <v>0.77040799999999998</v>
      </c>
      <c r="F95" s="29">
        <v>1.1639274276664784</v>
      </c>
      <c r="G95" s="30">
        <v>1.4359999999999999E-7</v>
      </c>
      <c r="H95" s="29">
        <v>1.032311022453031</v>
      </c>
      <c r="I95" s="26">
        <v>0.67879999999999996</v>
      </c>
      <c r="J95" s="3">
        <v>1.1740977731406161</v>
      </c>
      <c r="K95" s="4">
        <v>2.934E-8</v>
      </c>
    </row>
    <row r="96" spans="1:11" x14ac:dyDescent="0.2">
      <c r="A96" t="s">
        <v>218</v>
      </c>
      <c r="B96" t="s">
        <v>219</v>
      </c>
      <c r="C96" s="5" t="s">
        <v>60</v>
      </c>
      <c r="D96" s="25">
        <v>0.97388787503507035</v>
      </c>
      <c r="E96" s="26">
        <v>0.72482400000000002</v>
      </c>
      <c r="F96" s="29">
        <v>1.1628803642308014</v>
      </c>
      <c r="G96" s="30">
        <v>1.712E-7</v>
      </c>
      <c r="H96" s="29">
        <v>1.0472838467820129</v>
      </c>
      <c r="I96" s="26">
        <v>0.54190000000000005</v>
      </c>
      <c r="J96" s="3">
        <v>1.1756250927883725</v>
      </c>
      <c r="K96" s="4">
        <v>2.1279999999999999E-8</v>
      </c>
    </row>
    <row r="97" spans="1:11" x14ac:dyDescent="0.2">
      <c r="A97" t="s">
        <v>269</v>
      </c>
      <c r="B97" t="s">
        <v>270</v>
      </c>
      <c r="C97" s="5" t="s">
        <v>39</v>
      </c>
      <c r="D97" s="25">
        <v>0.97460852639628071</v>
      </c>
      <c r="E97" s="26">
        <v>0.73231199999999996</v>
      </c>
      <c r="F97" s="29">
        <v>1.1633456094193282</v>
      </c>
      <c r="G97" s="30">
        <v>1.5760000000000001E-7</v>
      </c>
      <c r="H97" s="29">
        <v>1.0481220090796557</v>
      </c>
      <c r="I97" s="26">
        <v>0.53510000000000002</v>
      </c>
      <c r="J97" s="3">
        <v>1.1760954368880365</v>
      </c>
      <c r="K97" s="4">
        <v>1.9540000000000002E-8</v>
      </c>
    </row>
    <row r="98" spans="1:11" x14ac:dyDescent="0.2">
      <c r="A98" t="s">
        <v>111</v>
      </c>
      <c r="B98" t="s">
        <v>112</v>
      </c>
      <c r="C98" s="5" t="s">
        <v>39</v>
      </c>
      <c r="D98" s="25">
        <v>0.97378133752924934</v>
      </c>
      <c r="E98" s="26">
        <v>0.72387999999999997</v>
      </c>
      <c r="F98" s="29">
        <v>1.1620666328150628</v>
      </c>
      <c r="G98" s="30">
        <v>1.956E-7</v>
      </c>
      <c r="H98" s="29">
        <v>1.0481220090796557</v>
      </c>
      <c r="I98" s="26">
        <v>0.53510000000000002</v>
      </c>
      <c r="J98" s="3">
        <v>1.1749199293029</v>
      </c>
      <c r="K98" s="4">
        <v>2.4E-8</v>
      </c>
    </row>
    <row r="99" spans="1:11" x14ac:dyDescent="0.2">
      <c r="A99" t="s">
        <v>192</v>
      </c>
      <c r="B99" t="s">
        <v>193</v>
      </c>
      <c r="C99" s="5" t="s">
        <v>39</v>
      </c>
      <c r="D99" s="25">
        <v>0.97377997423633111</v>
      </c>
      <c r="E99" s="26">
        <v>0.72386600000000001</v>
      </c>
      <c r="F99" s="29">
        <v>1.1629966580818203</v>
      </c>
      <c r="G99" s="30">
        <v>1.674E-7</v>
      </c>
      <c r="H99" s="29">
        <v>1.0481220090796557</v>
      </c>
      <c r="I99" s="26">
        <v>0.53510000000000002</v>
      </c>
      <c r="J99" s="3">
        <v>1.1758602413209998</v>
      </c>
      <c r="K99" s="4">
        <v>2.035E-8</v>
      </c>
    </row>
    <row r="100" spans="1:11" x14ac:dyDescent="0.2">
      <c r="A100" t="s">
        <v>107</v>
      </c>
      <c r="B100" t="s">
        <v>108</v>
      </c>
      <c r="C100" s="5" t="s">
        <v>60</v>
      </c>
      <c r="D100" s="25">
        <v>0.97378903043220277</v>
      </c>
      <c r="E100" s="26">
        <v>0.72395799999999999</v>
      </c>
      <c r="F100" s="29">
        <v>1.1606729892090855</v>
      </c>
      <c r="G100" s="30">
        <v>2.4639999999999998E-7</v>
      </c>
      <c r="H100" s="29">
        <v>1.0456095324358257</v>
      </c>
      <c r="I100" s="26">
        <v>0.55659999999999998</v>
      </c>
      <c r="J100" s="3">
        <v>1.1731588705332214</v>
      </c>
      <c r="K100" s="4">
        <v>3.2800000000000003E-8</v>
      </c>
    </row>
    <row r="101" spans="1:11" x14ac:dyDescent="0.2">
      <c r="A101" t="s">
        <v>184</v>
      </c>
      <c r="B101" t="s">
        <v>185</v>
      </c>
      <c r="C101" s="5" t="s">
        <v>55</v>
      </c>
      <c r="D101" s="25">
        <v>0.97386304121088962</v>
      </c>
      <c r="E101" s="26">
        <v>0.72464899999999999</v>
      </c>
      <c r="F101" s="29">
        <v>1.1639274276664784</v>
      </c>
      <c r="G101" s="30">
        <v>1.423E-7</v>
      </c>
      <c r="H101" s="29">
        <v>1.0481220090796557</v>
      </c>
      <c r="I101" s="26">
        <v>0.5353</v>
      </c>
      <c r="J101" s="3">
        <v>1.1768013058896938</v>
      </c>
      <c r="K101" s="4">
        <v>1.7109999999999999E-8</v>
      </c>
    </row>
    <row r="102" spans="1:11" x14ac:dyDescent="0.2">
      <c r="A102" t="s">
        <v>204</v>
      </c>
      <c r="B102" t="s">
        <v>205</v>
      </c>
      <c r="C102" s="5" t="s">
        <v>39</v>
      </c>
      <c r="D102" s="25">
        <v>0.97385495818119217</v>
      </c>
      <c r="E102" s="26">
        <v>0.72456600000000004</v>
      </c>
      <c r="F102" s="29">
        <v>1.1633456094193282</v>
      </c>
      <c r="G102" s="30">
        <v>1.5760000000000001E-7</v>
      </c>
      <c r="H102" s="29">
        <v>1.0481220090796557</v>
      </c>
      <c r="I102" s="26">
        <v>0.5353</v>
      </c>
      <c r="J102" s="3">
        <v>1.1762130523123986</v>
      </c>
      <c r="K102" s="4">
        <v>1.9079999999999999E-8</v>
      </c>
    </row>
    <row r="103" spans="1:11" x14ac:dyDescent="0.2">
      <c r="A103" t="s">
        <v>141</v>
      </c>
      <c r="B103" t="s">
        <v>142</v>
      </c>
      <c r="C103" s="5" t="s">
        <v>55</v>
      </c>
      <c r="D103" s="25">
        <v>0.98260143385772736</v>
      </c>
      <c r="E103" s="26">
        <v>0.81603800000000004</v>
      </c>
      <c r="F103" s="29">
        <v>1.1622990693845079</v>
      </c>
      <c r="G103" s="30">
        <v>1.726E-7</v>
      </c>
      <c r="H103" s="29">
        <v>1.0243927520440328</v>
      </c>
      <c r="I103" s="26">
        <v>0.75180000000000002</v>
      </c>
      <c r="J103" s="3">
        <v>1.1698786201893066</v>
      </c>
      <c r="K103" s="4">
        <v>5.2420000000000002E-8</v>
      </c>
    </row>
    <row r="104" spans="1:11" x14ac:dyDescent="0.2">
      <c r="A104" t="s">
        <v>316</v>
      </c>
      <c r="B104" t="s">
        <v>317</v>
      </c>
      <c r="C104" s="5" t="s">
        <v>39</v>
      </c>
      <c r="D104" s="25">
        <v>0.97385602942223537</v>
      </c>
      <c r="E104" s="26">
        <v>0.724576</v>
      </c>
      <c r="F104" s="29">
        <v>1.1635783018096755</v>
      </c>
      <c r="G104" s="30">
        <v>1.5169999999999999E-7</v>
      </c>
      <c r="H104" s="29">
        <v>1.0456095324358257</v>
      </c>
      <c r="I104" s="26">
        <v>0.55630000000000002</v>
      </c>
      <c r="J104" s="3">
        <v>1.1759778332246289</v>
      </c>
      <c r="K104" s="4">
        <v>1.9680000000000002E-8</v>
      </c>
    </row>
    <row r="105" spans="1:11" x14ac:dyDescent="0.2">
      <c r="A105" t="s">
        <v>113</v>
      </c>
      <c r="B105" t="s">
        <v>114</v>
      </c>
      <c r="C105" s="5" t="s">
        <v>39</v>
      </c>
      <c r="D105" s="25">
        <v>0.9745194512477644</v>
      </c>
      <c r="E105" s="26">
        <v>0.72901499999999997</v>
      </c>
      <c r="F105" s="29">
        <v>1.1639274276664784</v>
      </c>
      <c r="G105" s="30">
        <v>1.381E-7</v>
      </c>
      <c r="H105" s="29">
        <v>1.0456095324358257</v>
      </c>
      <c r="I105" s="26">
        <v>0.55630000000000002</v>
      </c>
      <c r="J105" s="3">
        <v>1.1768013058896938</v>
      </c>
      <c r="K105" s="4">
        <v>1.719E-8</v>
      </c>
    </row>
    <row r="106" spans="1:11" x14ac:dyDescent="0.2">
      <c r="A106" t="s">
        <v>129</v>
      </c>
      <c r="B106" t="s">
        <v>130</v>
      </c>
      <c r="C106" s="5" t="s">
        <v>55</v>
      </c>
      <c r="D106" s="25">
        <v>0.97749441567830864</v>
      </c>
      <c r="E106" s="26">
        <v>0.76213200000000003</v>
      </c>
      <c r="F106" s="29">
        <v>1.1583539630298554</v>
      </c>
      <c r="G106" s="30">
        <v>4.341E-7</v>
      </c>
      <c r="H106" s="29">
        <v>1.04896084217542</v>
      </c>
      <c r="I106" s="26">
        <v>0.52849999999999997</v>
      </c>
      <c r="J106" s="3">
        <v>1.1708148975464661</v>
      </c>
      <c r="K106" s="4">
        <v>6.0290000000000006E-8</v>
      </c>
    </row>
    <row r="107" spans="1:11" x14ac:dyDescent="0.2">
      <c r="A107" t="s">
        <v>43</v>
      </c>
      <c r="B107" t="s">
        <v>44</v>
      </c>
      <c r="C107" s="5" t="s">
        <v>39</v>
      </c>
      <c r="D107" s="25">
        <v>0.97743694069644782</v>
      </c>
      <c r="E107" s="26">
        <v>0.76154500000000003</v>
      </c>
      <c r="F107" s="29">
        <v>1.1581223154027842</v>
      </c>
      <c r="G107" s="30">
        <v>4.4980000000000002E-7</v>
      </c>
      <c r="H107" s="29">
        <v>1.0547460214669711</v>
      </c>
      <c r="I107" s="26">
        <v>0.48309999999999997</v>
      </c>
      <c r="J107" s="3">
        <v>1.1716347548913417</v>
      </c>
      <c r="K107" s="4">
        <v>5.3379999999999999E-8</v>
      </c>
    </row>
    <row r="108" spans="1:11" x14ac:dyDescent="0.2">
      <c r="A108" t="s">
        <v>117</v>
      </c>
      <c r="B108" t="s">
        <v>118</v>
      </c>
      <c r="C108" s="5" t="s">
        <v>39</v>
      </c>
      <c r="D108" s="25">
        <v>0.97341808748072756</v>
      </c>
      <c r="E108" s="26">
        <v>0.72009900000000004</v>
      </c>
      <c r="F108" s="29">
        <v>1.1636946654579419</v>
      </c>
      <c r="G108" s="30">
        <v>1.4789999999999999E-7</v>
      </c>
      <c r="H108" s="29">
        <v>1.0431030785057935</v>
      </c>
      <c r="I108" s="26">
        <v>0.57769999999999999</v>
      </c>
      <c r="J108" s="3">
        <v>1.1758602413209998</v>
      </c>
      <c r="K108" s="4">
        <v>2.023E-8</v>
      </c>
    </row>
    <row r="109" spans="1:11" x14ac:dyDescent="0.2">
      <c r="A109" t="s">
        <v>161</v>
      </c>
      <c r="B109" t="s">
        <v>162</v>
      </c>
      <c r="C109" s="5" t="s">
        <v>40</v>
      </c>
      <c r="D109" s="25">
        <v>0.97335618005904068</v>
      </c>
      <c r="E109" s="26">
        <v>0.71952000000000005</v>
      </c>
      <c r="F109" s="29">
        <v>1.1634619497971921</v>
      </c>
      <c r="G109" s="30">
        <v>1.5419999999999999E-7</v>
      </c>
      <c r="H109" s="29">
        <v>1.0431030785057935</v>
      </c>
      <c r="I109" s="26">
        <v>0.57769999999999999</v>
      </c>
      <c r="J109" s="3">
        <v>1.1756250927883725</v>
      </c>
      <c r="K109" s="4">
        <v>2.1139999999999999E-8</v>
      </c>
    </row>
    <row r="110" spans="1:11" x14ac:dyDescent="0.2">
      <c r="A110" t="s">
        <v>226</v>
      </c>
      <c r="B110" t="s">
        <v>227</v>
      </c>
      <c r="C110" s="5" t="s">
        <v>40</v>
      </c>
      <c r="D110" s="25">
        <v>0.97386761837793967</v>
      </c>
      <c r="E110" s="26">
        <v>0.72228800000000004</v>
      </c>
      <c r="F110" s="29">
        <v>1.1633456094193282</v>
      </c>
      <c r="G110" s="30">
        <v>1.5270000000000001E-7</v>
      </c>
      <c r="H110" s="29">
        <v>1.0431030785057935</v>
      </c>
      <c r="I110" s="26">
        <v>0.57769999999999999</v>
      </c>
      <c r="J110" s="3">
        <v>1.1759778332246289</v>
      </c>
      <c r="K110" s="4">
        <v>2.0079999999999998E-8</v>
      </c>
    </row>
    <row r="111" spans="1:11" x14ac:dyDescent="0.2">
      <c r="A111" t="s">
        <v>79</v>
      </c>
      <c r="B111" t="s">
        <v>80</v>
      </c>
      <c r="C111" s="5" t="s">
        <v>39</v>
      </c>
      <c r="D111" s="25">
        <v>0.97253939044129323</v>
      </c>
      <c r="E111" s="26">
        <v>0.711337</v>
      </c>
      <c r="F111" s="29">
        <v>1.1573119134557752</v>
      </c>
      <c r="G111" s="30">
        <v>5.0200000000000002E-7</v>
      </c>
      <c r="H111" s="29">
        <v>1.0531650884309725</v>
      </c>
      <c r="I111" s="26">
        <v>0.49480000000000002</v>
      </c>
      <c r="J111" s="3">
        <v>1.1714004513714966</v>
      </c>
      <c r="K111" s="4">
        <v>5.4609999999999997E-8</v>
      </c>
    </row>
    <row r="112" spans="1:11" x14ac:dyDescent="0.2">
      <c r="A112" t="s">
        <v>210</v>
      </c>
      <c r="B112" t="s">
        <v>211</v>
      </c>
      <c r="C112" s="5" t="s">
        <v>60</v>
      </c>
      <c r="D112" s="25">
        <v>0.97353120523450709</v>
      </c>
      <c r="E112" s="26">
        <v>0.72125399999999995</v>
      </c>
      <c r="F112" s="29">
        <v>1.1647424620946143</v>
      </c>
      <c r="G112" s="30">
        <v>1.2560000000000001E-7</v>
      </c>
      <c r="H112" s="29">
        <v>1.0431030785057935</v>
      </c>
      <c r="I112" s="26">
        <v>0.57769999999999999</v>
      </c>
      <c r="J112" s="3">
        <v>1.1769189919044853</v>
      </c>
      <c r="K112" s="4">
        <v>1.707E-8</v>
      </c>
    </row>
    <row r="113" spans="1:11" x14ac:dyDescent="0.2">
      <c r="A113" t="s">
        <v>250</v>
      </c>
      <c r="B113" t="s">
        <v>251</v>
      </c>
      <c r="C113" s="5" t="s">
        <v>55</v>
      </c>
      <c r="D113" s="25">
        <v>0.97276747767053418</v>
      </c>
      <c r="E113" s="26">
        <v>0.713557</v>
      </c>
      <c r="F113" s="29">
        <v>1.1574276504338732</v>
      </c>
      <c r="G113" s="30">
        <v>4.9630000000000002E-7</v>
      </c>
      <c r="H113" s="29">
        <v>1.0531650884309725</v>
      </c>
      <c r="I113" s="26">
        <v>0.49480000000000002</v>
      </c>
      <c r="J113" s="3">
        <v>1.1715175972738312</v>
      </c>
      <c r="K113" s="4">
        <v>5.4149999999999999E-8</v>
      </c>
    </row>
    <row r="114" spans="1:11" x14ac:dyDescent="0.2">
      <c r="A114" t="s">
        <v>89</v>
      </c>
      <c r="B114" t="s">
        <v>90</v>
      </c>
      <c r="C114" s="5" t="s">
        <v>60</v>
      </c>
      <c r="D114" s="25">
        <v>0.97276747767053418</v>
      </c>
      <c r="E114" s="26">
        <v>0.713557</v>
      </c>
      <c r="F114" s="29">
        <v>1.1575433989862478</v>
      </c>
      <c r="G114" s="30">
        <v>4.8510000000000002E-7</v>
      </c>
      <c r="H114" s="29">
        <v>1.0508506720279489</v>
      </c>
      <c r="I114" s="26">
        <v>0.51370000000000005</v>
      </c>
      <c r="J114" s="3">
        <v>1.1712833171831665</v>
      </c>
      <c r="K114" s="4">
        <v>5.62E-8</v>
      </c>
    </row>
    <row r="115" spans="1:11" x14ac:dyDescent="0.2">
      <c r="A115" t="s">
        <v>171</v>
      </c>
      <c r="B115" t="s">
        <v>172</v>
      </c>
      <c r="C115" s="5" t="s">
        <v>39</v>
      </c>
      <c r="D115" s="25">
        <v>0.97276747767053418</v>
      </c>
      <c r="E115" s="26">
        <v>0.713557</v>
      </c>
      <c r="F115" s="29">
        <v>1.1575433989862478</v>
      </c>
      <c r="G115" s="30">
        <v>4.8510000000000002E-7</v>
      </c>
      <c r="H115" s="29">
        <v>1.0508506720279489</v>
      </c>
      <c r="I115" s="26">
        <v>0.51370000000000005</v>
      </c>
      <c r="J115" s="3">
        <v>1.1712833171831665</v>
      </c>
      <c r="K115" s="4">
        <v>5.62E-8</v>
      </c>
    </row>
    <row r="116" spans="1:11" x14ac:dyDescent="0.2">
      <c r="A116" t="s">
        <v>71</v>
      </c>
      <c r="B116" t="s">
        <v>72</v>
      </c>
      <c r="C116" s="5" t="s">
        <v>39</v>
      </c>
      <c r="D116" s="25">
        <v>0.97274957891361402</v>
      </c>
      <c r="E116" s="26">
        <v>0.713391</v>
      </c>
      <c r="F116" s="29">
        <v>1.1573119134557752</v>
      </c>
      <c r="G116" s="30">
        <v>5.0200000000000002E-7</v>
      </c>
      <c r="H116" s="29">
        <v>1.0508506720279489</v>
      </c>
      <c r="I116" s="26">
        <v>0.51370000000000005</v>
      </c>
      <c r="J116" s="3">
        <v>1.1710490839438346</v>
      </c>
      <c r="K116" s="4">
        <v>5.8290000000000001E-8</v>
      </c>
    </row>
    <row r="117" spans="1:11" x14ac:dyDescent="0.2">
      <c r="A117" t="s">
        <v>312</v>
      </c>
      <c r="B117" t="s">
        <v>313</v>
      </c>
      <c r="C117" s="5" t="s">
        <v>39</v>
      </c>
      <c r="D117" s="25">
        <v>0.97286184069240078</v>
      </c>
      <c r="E117" s="26">
        <v>0.71451200000000004</v>
      </c>
      <c r="F117" s="29">
        <v>1.1575433989862478</v>
      </c>
      <c r="G117" s="30">
        <v>4.8839999999999995E-7</v>
      </c>
      <c r="H117" s="29">
        <v>1.0508506720279489</v>
      </c>
      <c r="I117" s="26">
        <v>0.51370000000000005</v>
      </c>
      <c r="J117" s="3">
        <v>1.1712833171831665</v>
      </c>
      <c r="K117" s="4">
        <v>5.676E-8</v>
      </c>
    </row>
    <row r="118" spans="1:11" x14ac:dyDescent="0.2">
      <c r="A118" t="s">
        <v>123</v>
      </c>
      <c r="B118" t="s">
        <v>124</v>
      </c>
      <c r="C118" s="5" t="s">
        <v>39</v>
      </c>
      <c r="D118" s="25">
        <v>0.97671556533161519</v>
      </c>
      <c r="E118" s="26">
        <v>0.75369299999999995</v>
      </c>
      <c r="F118" s="29">
        <v>1.1591650946669279</v>
      </c>
      <c r="G118" s="30">
        <v>3.7790000000000002E-7</v>
      </c>
      <c r="H118" s="29">
        <v>1.0484364928525869</v>
      </c>
      <c r="I118" s="26">
        <v>0.53320000000000001</v>
      </c>
      <c r="J118" s="3">
        <v>1.1718691052765775</v>
      </c>
      <c r="K118" s="4">
        <v>5.0920000000000002E-8</v>
      </c>
    </row>
    <row r="119" spans="1:11" x14ac:dyDescent="0.2">
      <c r="A119" t="s">
        <v>109</v>
      </c>
      <c r="B119" t="s">
        <v>110</v>
      </c>
      <c r="C119" s="5" t="s">
        <v>60</v>
      </c>
      <c r="D119" s="25">
        <v>0.97295728312034724</v>
      </c>
      <c r="E119" s="26">
        <v>0.715422</v>
      </c>
      <c r="F119" s="29">
        <v>1.1563864341660852</v>
      </c>
      <c r="G119" s="30">
        <v>5.8289999999999996E-7</v>
      </c>
      <c r="H119" s="29">
        <v>1.0507455922148243</v>
      </c>
      <c r="I119" s="26">
        <v>0.51359999999999995</v>
      </c>
      <c r="J119" s="3">
        <v>1.1701126193124767</v>
      </c>
      <c r="K119" s="4">
        <v>6.884E-8</v>
      </c>
    </row>
    <row r="120" spans="1:11" x14ac:dyDescent="0.2">
      <c r="A120" t="s">
        <v>275</v>
      </c>
      <c r="B120" t="s">
        <v>276</v>
      </c>
      <c r="C120" s="5" t="s">
        <v>39</v>
      </c>
      <c r="D120" s="25">
        <v>0.97295621286792444</v>
      </c>
      <c r="E120" s="26">
        <v>0.71541100000000002</v>
      </c>
      <c r="F120" s="29">
        <v>1.1569647719555669</v>
      </c>
      <c r="G120" s="30">
        <v>5.3470000000000004E-7</v>
      </c>
      <c r="H120" s="29">
        <v>1.0507455922148243</v>
      </c>
      <c r="I120" s="26">
        <v>0.51359999999999995</v>
      </c>
      <c r="J120" s="3">
        <v>1.1705807579816938</v>
      </c>
      <c r="K120" s="4">
        <v>6.2760000000000001E-8</v>
      </c>
    </row>
    <row r="121" spans="1:11" x14ac:dyDescent="0.2">
      <c r="A121" t="s">
        <v>83</v>
      </c>
      <c r="B121" t="s">
        <v>84</v>
      </c>
      <c r="C121" s="5" t="s">
        <v>39</v>
      </c>
      <c r="D121" s="25">
        <v>0.98216437171148763</v>
      </c>
      <c r="E121" s="26">
        <v>0.81137000000000004</v>
      </c>
      <c r="F121" s="29">
        <v>1.1576591591140561</v>
      </c>
      <c r="G121" s="30">
        <v>4.2179999999999998E-7</v>
      </c>
      <c r="H121" s="29">
        <v>1.0126797144488495</v>
      </c>
      <c r="I121" s="26">
        <v>0.871</v>
      </c>
      <c r="J121" s="3">
        <v>1.1640438262290762</v>
      </c>
      <c r="K121" s="4">
        <v>1.6829999999999999E-7</v>
      </c>
    </row>
    <row r="122" spans="1:11" x14ac:dyDescent="0.2">
      <c r="A122" t="s">
        <v>167</v>
      </c>
      <c r="B122" t="s">
        <v>168</v>
      </c>
      <c r="C122" s="5" t="s">
        <v>60</v>
      </c>
      <c r="D122" s="25">
        <v>0.97729180208756283</v>
      </c>
      <c r="E122" s="26">
        <v>0.75983000000000001</v>
      </c>
      <c r="F122" s="29">
        <v>1.1587015213499055</v>
      </c>
      <c r="G122" s="30">
        <v>4.0149999999999999E-7</v>
      </c>
      <c r="H122" s="29">
        <v>1.0499053318899962</v>
      </c>
      <c r="I122" s="26">
        <v>0.52139999999999997</v>
      </c>
      <c r="J122" s="3">
        <v>1.1715175972738312</v>
      </c>
      <c r="K122" s="4">
        <v>5.3449999999999999E-8</v>
      </c>
    </row>
    <row r="123" spans="1:11" x14ac:dyDescent="0.2">
      <c r="A123" t="s">
        <v>318</v>
      </c>
      <c r="B123" t="s">
        <v>319</v>
      </c>
      <c r="C123" s="5" t="s">
        <v>39</v>
      </c>
      <c r="D123" s="25">
        <v>0.97325232849520782</v>
      </c>
      <c r="E123" s="26">
        <v>0.71843500000000005</v>
      </c>
      <c r="F123" s="29">
        <v>1.1567334021389288</v>
      </c>
      <c r="G123" s="30">
        <v>5.5290000000000003E-7</v>
      </c>
      <c r="H123" s="29">
        <v>1.0500103276728869</v>
      </c>
      <c r="I123" s="26">
        <v>0.52010000000000001</v>
      </c>
      <c r="J123" s="3">
        <v>1.1702296364251661</v>
      </c>
      <c r="K123" s="4">
        <v>6.6880000000000001E-8</v>
      </c>
    </row>
    <row r="124" spans="1:11" x14ac:dyDescent="0.2">
      <c r="A124" t="s">
        <v>273</v>
      </c>
      <c r="B124" t="s">
        <v>274</v>
      </c>
      <c r="C124" s="5" t="s">
        <v>39</v>
      </c>
      <c r="D124" s="25">
        <v>0.97308202423977819</v>
      </c>
      <c r="E124" s="26">
        <v>0.716692</v>
      </c>
      <c r="F124" s="29">
        <v>1.1571961880507962</v>
      </c>
      <c r="G124" s="30">
        <v>5.1490000000000004E-7</v>
      </c>
      <c r="H124" s="29">
        <v>1.0508506720279489</v>
      </c>
      <c r="I124" s="26">
        <v>0.51370000000000005</v>
      </c>
      <c r="J124" s="3">
        <v>1.1708148975464661</v>
      </c>
      <c r="K124" s="4">
        <v>6.0370000000000004E-8</v>
      </c>
    </row>
    <row r="125" spans="1:11" x14ac:dyDescent="0.2">
      <c r="A125" t="s">
        <v>173</v>
      </c>
      <c r="B125" t="s">
        <v>174</v>
      </c>
      <c r="C125" s="5" t="s">
        <v>39</v>
      </c>
      <c r="D125" s="25">
        <v>0.97164156773862875</v>
      </c>
      <c r="E125" s="26">
        <v>0.70200700000000005</v>
      </c>
      <c r="F125" s="29">
        <v>1.1575433989862478</v>
      </c>
      <c r="G125" s="30">
        <v>4.7790000000000001E-7</v>
      </c>
      <c r="H125" s="29">
        <v>1.0508506720279489</v>
      </c>
      <c r="I125" s="26">
        <v>0.51370000000000005</v>
      </c>
      <c r="J125" s="3">
        <v>1.1715175972738312</v>
      </c>
      <c r="K125" s="4">
        <v>5.3440000000000001E-8</v>
      </c>
    </row>
    <row r="126" spans="1:11" x14ac:dyDescent="0.2">
      <c r="A126" t="s">
        <v>300</v>
      </c>
      <c r="B126" t="s">
        <v>301</v>
      </c>
      <c r="C126" s="5" t="s">
        <v>39</v>
      </c>
      <c r="D126" s="25">
        <v>0.97385573726547037</v>
      </c>
      <c r="E126" s="26">
        <v>0.72459200000000001</v>
      </c>
      <c r="F126" s="29">
        <v>1.1569647719555669</v>
      </c>
      <c r="G126" s="30">
        <v>5.2929999999999996E-7</v>
      </c>
      <c r="H126" s="29">
        <v>1.0524281308343222</v>
      </c>
      <c r="I126" s="26">
        <v>0.50070000000000003</v>
      </c>
      <c r="J126" s="3">
        <v>1.1708148975464661</v>
      </c>
      <c r="K126" s="4">
        <v>6.0870000000000002E-8</v>
      </c>
    </row>
    <row r="127" spans="1:11" x14ac:dyDescent="0.2">
      <c r="A127" t="s">
        <v>121</v>
      </c>
      <c r="B127" t="s">
        <v>122</v>
      </c>
      <c r="C127" s="5" t="s">
        <v>39</v>
      </c>
      <c r="D127" s="25">
        <v>0.97389868525047985</v>
      </c>
      <c r="E127" s="26">
        <v>0.72502100000000003</v>
      </c>
      <c r="F127" s="29">
        <v>1.1566177345821891</v>
      </c>
      <c r="G127" s="30">
        <v>5.6850000000000004E-7</v>
      </c>
      <c r="H127" s="29">
        <v>1.0508506720279489</v>
      </c>
      <c r="I127" s="26">
        <v>0.51370000000000005</v>
      </c>
      <c r="J127" s="3">
        <v>1.1701126193124767</v>
      </c>
      <c r="K127" s="4">
        <v>6.8729999999999994E-8</v>
      </c>
    </row>
    <row r="128" spans="1:11" x14ac:dyDescent="0.2">
      <c r="A128" t="s">
        <v>135</v>
      </c>
      <c r="B128" t="s">
        <v>136</v>
      </c>
      <c r="C128" s="5" t="s">
        <v>40</v>
      </c>
      <c r="D128" s="25">
        <v>0.9738909914812568</v>
      </c>
      <c r="E128" s="26">
        <v>0.72494400000000003</v>
      </c>
      <c r="F128" s="29">
        <v>1.1570804742177792</v>
      </c>
      <c r="G128" s="30">
        <v>5.2649999999999996E-7</v>
      </c>
      <c r="H128" s="29">
        <v>1.0532704102058166</v>
      </c>
      <c r="I128" s="26">
        <v>0.49370000000000003</v>
      </c>
      <c r="J128" s="3">
        <v>1.1709319848904904</v>
      </c>
      <c r="K128" s="4">
        <v>5.9300000000000002E-8</v>
      </c>
    </row>
    <row r="129" spans="1:14" x14ac:dyDescent="0.2">
      <c r="A129" t="s">
        <v>271</v>
      </c>
      <c r="B129" t="s">
        <v>272</v>
      </c>
      <c r="C129" s="5" t="s">
        <v>40</v>
      </c>
      <c r="D129" s="25">
        <v>0.97604898917682348</v>
      </c>
      <c r="E129" s="26">
        <v>0.74690999999999996</v>
      </c>
      <c r="F129" s="29">
        <v>1.1581223154027842</v>
      </c>
      <c r="G129" s="30">
        <v>4.1230000000000001E-7</v>
      </c>
      <c r="H129" s="29">
        <v>1.0477028441146057</v>
      </c>
      <c r="I129" s="26">
        <v>0.53949999999999998</v>
      </c>
      <c r="J129" s="3">
        <v>1.1708148975464661</v>
      </c>
      <c r="K129" s="4">
        <v>5.6389999999999997E-8</v>
      </c>
    </row>
    <row r="130" spans="1:14" x14ac:dyDescent="0.2">
      <c r="A130" t="s">
        <v>222</v>
      </c>
      <c r="B130" t="s">
        <v>223</v>
      </c>
      <c r="C130" s="5" t="s">
        <v>39</v>
      </c>
      <c r="D130" s="25">
        <v>0.97604898917682348</v>
      </c>
      <c r="E130" s="26">
        <v>0.74690999999999996</v>
      </c>
      <c r="F130" s="29">
        <v>1.1578907141006058</v>
      </c>
      <c r="G130" s="30">
        <v>4.08E-7</v>
      </c>
      <c r="H130" s="29">
        <v>1.0477028441146057</v>
      </c>
      <c r="I130" s="26">
        <v>0.53949999999999998</v>
      </c>
      <c r="J130" s="3">
        <v>1.1704637057586043</v>
      </c>
      <c r="K130" s="4">
        <v>5.5969999999999998E-8</v>
      </c>
    </row>
    <row r="131" spans="1:14" x14ac:dyDescent="0.2">
      <c r="A131" t="s">
        <v>230</v>
      </c>
      <c r="B131" t="s">
        <v>231</v>
      </c>
      <c r="C131" s="5" t="s">
        <v>55</v>
      </c>
      <c r="D131" s="25">
        <v>0.97605865210964782</v>
      </c>
      <c r="E131" s="26">
        <v>0.74701099999999998</v>
      </c>
      <c r="F131" s="29">
        <v>1.1552306257324534</v>
      </c>
      <c r="G131" s="30">
        <v>6.8599999999999998E-7</v>
      </c>
      <c r="H131" s="29">
        <v>1.0552735263429338</v>
      </c>
      <c r="I131" s="26">
        <v>0.47849999999999998</v>
      </c>
      <c r="J131" s="3">
        <v>1.1690599917085696</v>
      </c>
      <c r="K131" s="4">
        <v>7.9370000000000002E-8</v>
      </c>
    </row>
    <row r="132" spans="1:14" x14ac:dyDescent="0.2">
      <c r="A132" t="s">
        <v>145</v>
      </c>
      <c r="B132" t="s">
        <v>146</v>
      </c>
      <c r="C132" s="5" t="s">
        <v>39</v>
      </c>
      <c r="D132" s="25">
        <v>0.97602575948731551</v>
      </c>
      <c r="E132" s="26">
        <v>0.746668</v>
      </c>
      <c r="F132" s="29">
        <v>1.1552306257324534</v>
      </c>
      <c r="G132" s="30">
        <v>6.8670000000000003E-7</v>
      </c>
      <c r="H132" s="29">
        <v>1.0552735263429338</v>
      </c>
      <c r="I132" s="26">
        <v>0.47849999999999998</v>
      </c>
      <c r="J132" s="3">
        <v>1.1690599917085696</v>
      </c>
      <c r="K132" s="4">
        <v>7.938E-8</v>
      </c>
    </row>
    <row r="133" spans="1:14" x14ac:dyDescent="0.2">
      <c r="A133" t="s">
        <v>196</v>
      </c>
      <c r="B133" t="s">
        <v>197</v>
      </c>
      <c r="C133" s="5" t="s">
        <v>40</v>
      </c>
      <c r="D133" s="25">
        <v>0.9760220505964764</v>
      </c>
      <c r="E133" s="26">
        <v>0.74662799999999996</v>
      </c>
      <c r="F133" s="29">
        <v>1.1578907141006058</v>
      </c>
      <c r="G133" s="30">
        <v>4.3089999999999997E-7</v>
      </c>
      <c r="H133" s="29">
        <v>1.0457140986172913</v>
      </c>
      <c r="I133" s="26">
        <v>0.55549999999999999</v>
      </c>
      <c r="J133" s="3">
        <v>1.1702296364251661</v>
      </c>
      <c r="K133" s="4">
        <v>6.2260000000000003E-8</v>
      </c>
    </row>
    <row r="134" spans="1:14" x14ac:dyDescent="0.2">
      <c r="A134" t="s">
        <v>41</v>
      </c>
      <c r="B134" t="s">
        <v>42</v>
      </c>
      <c r="C134" s="5" t="s">
        <v>40</v>
      </c>
      <c r="D134" s="25">
        <v>0.97658801460802647</v>
      </c>
      <c r="E134" s="26">
        <v>0.75026800000000005</v>
      </c>
      <c r="F134" s="29">
        <v>1.1566177345821891</v>
      </c>
      <c r="G134" s="30">
        <v>5.0679999999999996E-7</v>
      </c>
      <c r="H134" s="29">
        <v>1.049800346606159</v>
      </c>
      <c r="I134" s="26">
        <v>0.52280000000000004</v>
      </c>
      <c r="J134" s="3">
        <v>1.1701126193124767</v>
      </c>
      <c r="K134" s="4">
        <v>6.416E-8</v>
      </c>
    </row>
    <row r="135" spans="1:14" x14ac:dyDescent="0.2">
      <c r="A135" t="s">
        <v>194</v>
      </c>
      <c r="B135" t="s">
        <v>195</v>
      </c>
      <c r="C135" s="5" t="s">
        <v>39</v>
      </c>
      <c r="D135" s="25">
        <v>0.97185962857193975</v>
      </c>
      <c r="E135" s="26">
        <v>0.70402200000000004</v>
      </c>
      <c r="F135" s="29">
        <v>1.155923972091</v>
      </c>
      <c r="G135" s="30">
        <v>6.2870000000000001E-7</v>
      </c>
      <c r="H135" s="29">
        <v>1.0572804520186272</v>
      </c>
      <c r="I135" s="26">
        <v>0.46289999999999998</v>
      </c>
      <c r="J135" s="3">
        <v>1.1709319848904904</v>
      </c>
      <c r="K135" s="4">
        <v>6.0479999999999996E-8</v>
      </c>
    </row>
    <row r="136" spans="1:14" x14ac:dyDescent="0.2">
      <c r="A136" t="s">
        <v>202</v>
      </c>
      <c r="B136" t="s">
        <v>203</v>
      </c>
      <c r="C136" s="5" t="s">
        <v>39</v>
      </c>
      <c r="D136" s="25">
        <v>0.9746040432073706</v>
      </c>
      <c r="E136" s="26">
        <v>0.73210500000000001</v>
      </c>
      <c r="F136" s="29">
        <v>1.1560395702680215</v>
      </c>
      <c r="G136" s="30">
        <v>6.1180000000000001E-7</v>
      </c>
      <c r="H136" s="29">
        <v>1.0572804520186272</v>
      </c>
      <c r="I136" s="26">
        <v>0.46300000000000002</v>
      </c>
      <c r="J136" s="3">
        <v>1.1705807579816938</v>
      </c>
      <c r="K136" s="4">
        <v>6.3629999999999995E-8</v>
      </c>
    </row>
    <row r="137" spans="1:14" x14ac:dyDescent="0.2">
      <c r="A137" t="s">
        <v>238</v>
      </c>
      <c r="B137" t="s">
        <v>239</v>
      </c>
      <c r="C137" s="5" t="s">
        <v>40</v>
      </c>
      <c r="D137" s="25">
        <v>0.97492454570450027</v>
      </c>
      <c r="E137" s="26">
        <v>0.73532200000000003</v>
      </c>
      <c r="F137" s="29">
        <v>1.155923972091</v>
      </c>
      <c r="G137" s="30">
        <v>6.2890000000000003E-7</v>
      </c>
      <c r="H137" s="29">
        <v>1.0572804520186272</v>
      </c>
      <c r="I137" s="26">
        <v>0.46300000000000002</v>
      </c>
      <c r="J137" s="3">
        <v>1.1703466652401517</v>
      </c>
      <c r="K137" s="4">
        <v>6.6049999999999999E-8</v>
      </c>
    </row>
    <row r="138" spans="1:14" x14ac:dyDescent="0.2">
      <c r="A138" t="s">
        <v>65</v>
      </c>
      <c r="B138" t="s">
        <v>66</v>
      </c>
      <c r="C138" s="5" t="s">
        <v>40</v>
      </c>
      <c r="D138" s="25">
        <v>0.97330517753148349</v>
      </c>
      <c r="E138" s="26">
        <v>0.71941999999999995</v>
      </c>
      <c r="F138" s="29">
        <v>1.15569281041352</v>
      </c>
      <c r="G138" s="30">
        <v>6.5899999999999996E-7</v>
      </c>
      <c r="H138" s="29">
        <v>1.0445644455339314</v>
      </c>
      <c r="I138" s="26">
        <v>0.56640000000000001</v>
      </c>
      <c r="J138" s="3">
        <v>1.168241936067252</v>
      </c>
      <c r="K138" s="4">
        <v>9.418E-8</v>
      </c>
    </row>
    <row r="139" spans="1:14" x14ac:dyDescent="0.2">
      <c r="A139" t="s">
        <v>61</v>
      </c>
      <c r="B139" t="s">
        <v>62</v>
      </c>
      <c r="C139" s="5" t="s">
        <v>55</v>
      </c>
      <c r="D139" s="25">
        <v>0.97308776544065767</v>
      </c>
      <c r="E139" s="26">
        <v>0.71722300000000005</v>
      </c>
      <c r="F139" s="29">
        <v>1.15569281041352</v>
      </c>
      <c r="G139" s="30">
        <v>6.5680000000000001E-7</v>
      </c>
      <c r="H139" s="29">
        <v>1.0445644455339314</v>
      </c>
      <c r="I139" s="26">
        <v>0.56630000000000003</v>
      </c>
      <c r="J139" s="3">
        <v>1.168241936067252</v>
      </c>
      <c r="K139" s="4">
        <v>9.3310000000000006E-8</v>
      </c>
    </row>
    <row r="140" spans="1:14" x14ac:dyDescent="0.2">
      <c r="A140" t="s">
        <v>244</v>
      </c>
      <c r="B140" t="s">
        <v>245</v>
      </c>
      <c r="C140" s="5" t="s">
        <v>39</v>
      </c>
      <c r="D140" s="25">
        <v>0.97948554425146417</v>
      </c>
      <c r="E140" s="26">
        <v>0.78392200000000001</v>
      </c>
      <c r="F140" s="29">
        <v>1.1544222472599148</v>
      </c>
      <c r="G140" s="30">
        <v>7.5460000000000005E-7</v>
      </c>
      <c r="H140" s="29">
        <v>1.0353090694852103</v>
      </c>
      <c r="I140" s="26">
        <v>0.65639999999999998</v>
      </c>
      <c r="J140" s="3">
        <v>1.1650919372518953</v>
      </c>
      <c r="K140" s="4">
        <v>1.603E-7</v>
      </c>
    </row>
    <row r="141" spans="1:14" x14ac:dyDescent="0.2">
      <c r="A141" t="s">
        <v>236</v>
      </c>
      <c r="B141" t="s">
        <v>237</v>
      </c>
      <c r="C141" s="5" t="s">
        <v>55</v>
      </c>
      <c r="D141" s="25">
        <v>0.99954495656368303</v>
      </c>
      <c r="E141" s="26">
        <v>0.99570999999999998</v>
      </c>
      <c r="F141" s="29">
        <v>1.1748024431843735</v>
      </c>
      <c r="G141" s="30">
        <v>1.8929999999999999E-6</v>
      </c>
      <c r="H141" s="29">
        <v>1.2050246220856964</v>
      </c>
      <c r="I141" s="26">
        <v>4.1980000000000003E-2</v>
      </c>
      <c r="J141" s="3">
        <v>1.2104594520812995</v>
      </c>
      <c r="K141" s="4">
        <v>2.3689999999999999E-8</v>
      </c>
      <c r="M141" s="43"/>
      <c r="N141" s="4"/>
    </row>
    <row r="142" spans="1:14" x14ac:dyDescent="0.2">
      <c r="A142" t="s">
        <v>214</v>
      </c>
      <c r="B142" t="s">
        <v>215</v>
      </c>
      <c r="C142" s="5" t="s">
        <v>40</v>
      </c>
      <c r="D142" s="25">
        <v>1.0062513486268263</v>
      </c>
      <c r="E142" s="26">
        <v>0.94104399999999999</v>
      </c>
      <c r="F142" s="29">
        <v>1.176330679498891</v>
      </c>
      <c r="G142" s="30">
        <v>1.0109999999999999E-6</v>
      </c>
      <c r="H142" s="29">
        <v>1.2127615113039794</v>
      </c>
      <c r="I142" s="26">
        <v>3.3439999999999998E-2</v>
      </c>
      <c r="J142" s="3">
        <v>1.2109437327118011</v>
      </c>
      <c r="K142" s="4">
        <v>1.194E-8</v>
      </c>
      <c r="M142" s="43"/>
      <c r="N142" s="4"/>
    </row>
    <row r="143" spans="1:14" x14ac:dyDescent="0.2">
      <c r="A143" t="s">
        <v>56</v>
      </c>
      <c r="B143" t="s">
        <v>57</v>
      </c>
      <c r="C143" s="5" t="s">
        <v>55</v>
      </c>
      <c r="D143" s="25">
        <v>1.0086064241362906</v>
      </c>
      <c r="E143" s="26">
        <v>0.91918200000000005</v>
      </c>
      <c r="F143" s="29">
        <v>1.1822270615674326</v>
      </c>
      <c r="G143" s="30">
        <v>6.6970000000000002E-7</v>
      </c>
      <c r="H143" s="29">
        <v>1.2170136134315799</v>
      </c>
      <c r="I143" s="47">
        <v>3.0360000000000002E-2</v>
      </c>
      <c r="J143" s="3">
        <v>1.2182312357547045</v>
      </c>
      <c r="K143" s="4">
        <v>6.8050000000000004E-9</v>
      </c>
      <c r="M143" s="43"/>
      <c r="N143" s="4"/>
    </row>
    <row r="144" spans="1:14" x14ac:dyDescent="0.2">
      <c r="A144" t="s">
        <v>285</v>
      </c>
      <c r="B144" t="s">
        <v>17</v>
      </c>
      <c r="C144" s="5" t="s">
        <v>60</v>
      </c>
      <c r="D144" s="25">
        <v>1.0550827501360598</v>
      </c>
      <c r="E144" s="26">
        <v>0.53545399999999999</v>
      </c>
      <c r="F144" s="29">
        <v>1.2030981242995742</v>
      </c>
      <c r="G144" s="30">
        <v>6.2800000000000006E-8</v>
      </c>
      <c r="H144" s="29">
        <v>1.1533837346381604</v>
      </c>
      <c r="I144" s="26">
        <v>0.11890000000000001</v>
      </c>
      <c r="J144" s="3">
        <v>1.2211585020349645</v>
      </c>
      <c r="K144" s="4">
        <v>6.7420000000000001E-9</v>
      </c>
      <c r="M144" s="43"/>
      <c r="N144" s="4"/>
    </row>
  </sheetData>
  <sortState xmlns:xlrd2="http://schemas.microsoft.com/office/spreadsheetml/2017/richdata2" ref="A4:K146">
    <sortCondition ref="B6:B146"/>
  </sortState>
  <mergeCells count="4">
    <mergeCell ref="D2:E2"/>
    <mergeCell ref="F2:G2"/>
    <mergeCell ref="H2:I2"/>
    <mergeCell ref="J2:K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="171" zoomScaleNormal="171" zoomScalePageLayoutView="183" workbookViewId="0">
      <selection sqref="A1:F1"/>
    </sheetView>
  </sheetViews>
  <sheetFormatPr baseColWidth="10" defaultRowHeight="16" x14ac:dyDescent="0.2"/>
  <sheetData>
    <row r="1" spans="1:6" x14ac:dyDescent="0.2">
      <c r="A1" s="158" t="s">
        <v>466</v>
      </c>
      <c r="B1" s="158"/>
      <c r="C1" s="158"/>
      <c r="D1" s="158"/>
      <c r="E1" s="158"/>
      <c r="F1" s="158"/>
    </row>
    <row r="2" spans="1:6" x14ac:dyDescent="0.2">
      <c r="A2" s="163" t="s">
        <v>372</v>
      </c>
      <c r="B2" s="164"/>
      <c r="C2" s="163" t="s">
        <v>373</v>
      </c>
      <c r="D2" s="164"/>
      <c r="E2" s="163" t="s">
        <v>371</v>
      </c>
      <c r="F2" s="164"/>
    </row>
    <row r="3" spans="1:6" ht="17" x14ac:dyDescent="0.2">
      <c r="A3" s="54" t="s">
        <v>4</v>
      </c>
      <c r="B3" s="55" t="s">
        <v>344</v>
      </c>
      <c r="C3" s="54" t="s">
        <v>4</v>
      </c>
      <c r="D3" s="55" t="s">
        <v>344</v>
      </c>
      <c r="E3" s="54" t="s">
        <v>4</v>
      </c>
      <c r="F3" s="55" t="s">
        <v>344</v>
      </c>
    </row>
    <row r="4" spans="1:6" x14ac:dyDescent="0.2">
      <c r="A4" s="51">
        <v>1.0509999999999999</v>
      </c>
      <c r="B4" s="49">
        <v>0.106</v>
      </c>
      <c r="C4" s="56">
        <v>1.2889999999999999</v>
      </c>
      <c r="D4" s="50">
        <v>3.0549999999999999E-18</v>
      </c>
      <c r="E4" s="51">
        <v>1.3160000000000001</v>
      </c>
      <c r="F4" s="50">
        <v>2.1189999999999998E-21</v>
      </c>
    </row>
    <row r="5" spans="1:6" ht="17" x14ac:dyDescent="0.2">
      <c r="A5" s="51" t="s">
        <v>374</v>
      </c>
      <c r="B5" s="50">
        <v>5.3839999999999998E-8</v>
      </c>
      <c r="C5" s="51">
        <v>1.127</v>
      </c>
      <c r="D5" s="49">
        <v>2.0170000000000001E-3</v>
      </c>
      <c r="E5" s="159" t="s">
        <v>375</v>
      </c>
      <c r="F5" s="160"/>
    </row>
    <row r="6" spans="1:6" ht="17" customHeight="1" x14ac:dyDescent="0.2">
      <c r="A6" s="159" t="s">
        <v>375</v>
      </c>
      <c r="B6" s="160"/>
      <c r="C6" s="51">
        <v>1.294</v>
      </c>
      <c r="D6" s="50">
        <v>3.3410000000000002E-19</v>
      </c>
      <c r="E6" s="51">
        <v>1.3939999999999999</v>
      </c>
      <c r="F6" s="50">
        <v>6.4409999999999998E-28</v>
      </c>
    </row>
    <row r="7" spans="1:6" ht="17" customHeight="1" x14ac:dyDescent="0.2">
      <c r="A7" s="51">
        <v>1.0189999999999999</v>
      </c>
      <c r="B7" s="49">
        <v>0.52139999999999997</v>
      </c>
      <c r="C7" s="159" t="s">
        <v>375</v>
      </c>
      <c r="D7" s="160"/>
      <c r="E7" s="51">
        <v>1.2090000000000001</v>
      </c>
      <c r="F7" s="50">
        <v>7.1480000000000002E-7</v>
      </c>
    </row>
    <row r="8" spans="1:6" ht="17" customHeight="1" x14ac:dyDescent="0.2">
      <c r="A8" s="51">
        <v>1.0189999999999999</v>
      </c>
      <c r="B8" s="49">
        <v>0.52139999999999997</v>
      </c>
      <c r="C8" s="51">
        <v>1.0269999999999999</v>
      </c>
      <c r="D8" s="49">
        <v>0.56000000000000005</v>
      </c>
      <c r="E8" s="159" t="s">
        <v>375</v>
      </c>
      <c r="F8" s="160"/>
    </row>
    <row r="9" spans="1:6" ht="17" customHeight="1" x14ac:dyDescent="0.2">
      <c r="A9" s="159" t="s">
        <v>375</v>
      </c>
      <c r="B9" s="160"/>
      <c r="C9" s="159" t="s">
        <v>375</v>
      </c>
      <c r="D9" s="160"/>
      <c r="E9" s="51">
        <v>1.353</v>
      </c>
      <c r="F9" s="50">
        <v>3.0989999999999998E-10</v>
      </c>
    </row>
    <row r="10" spans="1:6" ht="17" customHeight="1" x14ac:dyDescent="0.2">
      <c r="A10" s="52">
        <v>1.177</v>
      </c>
      <c r="B10" s="53">
        <v>2.4649999999999999E-5</v>
      </c>
      <c r="C10" s="161" t="s">
        <v>375</v>
      </c>
      <c r="D10" s="162"/>
      <c r="E10" s="161" t="s">
        <v>375</v>
      </c>
      <c r="F10" s="162"/>
    </row>
    <row r="11" spans="1:6" ht="43" customHeight="1" x14ac:dyDescent="0.2">
      <c r="A11" s="157" t="s">
        <v>396</v>
      </c>
      <c r="B11" s="157"/>
      <c r="C11" s="157"/>
      <c r="D11" s="157"/>
      <c r="E11" s="157"/>
      <c r="F11" s="157"/>
    </row>
  </sheetData>
  <mergeCells count="13">
    <mergeCell ref="A11:F11"/>
    <mergeCell ref="A1:F1"/>
    <mergeCell ref="A6:B6"/>
    <mergeCell ref="A9:B9"/>
    <mergeCell ref="C7:D7"/>
    <mergeCell ref="C10:D10"/>
    <mergeCell ref="E5:F5"/>
    <mergeCell ref="E8:F8"/>
    <mergeCell ref="E10:F10"/>
    <mergeCell ref="C9:D9"/>
    <mergeCell ref="A2:B2"/>
    <mergeCell ref="C2:D2"/>
    <mergeCell ref="E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zoomScale="150" zoomScaleNormal="197" zoomScalePageLayoutView="197" workbookViewId="0">
      <selection sqref="A1:E1"/>
    </sheetView>
  </sheetViews>
  <sheetFormatPr baseColWidth="10" defaultRowHeight="16" x14ac:dyDescent="0.2"/>
  <cols>
    <col min="1" max="1" width="19.1640625" customWidth="1"/>
    <col min="2" max="2" width="8.33203125" customWidth="1"/>
    <col min="3" max="3" width="11.83203125" customWidth="1"/>
    <col min="4" max="4" width="9" customWidth="1"/>
    <col min="5" max="5" width="10.6640625" customWidth="1"/>
  </cols>
  <sheetData>
    <row r="1" spans="1:6" s="7" customFormat="1" x14ac:dyDescent="0.2">
      <c r="A1" s="165" t="s">
        <v>465</v>
      </c>
      <c r="B1" s="165"/>
      <c r="C1" s="165"/>
      <c r="D1" s="165"/>
      <c r="E1" s="165"/>
      <c r="F1" s="48"/>
    </row>
    <row r="2" spans="1:6" x14ac:dyDescent="0.2">
      <c r="B2" s="1"/>
      <c r="C2" s="31" t="s">
        <v>344</v>
      </c>
      <c r="D2" s="31" t="s">
        <v>345</v>
      </c>
      <c r="E2" s="31" t="s">
        <v>6</v>
      </c>
    </row>
    <row r="3" spans="1:6" x14ac:dyDescent="0.2">
      <c r="A3" s="165" t="s">
        <v>339</v>
      </c>
      <c r="B3" s="32" t="s">
        <v>342</v>
      </c>
      <c r="C3" s="2">
        <v>2.9899999999999998E-62</v>
      </c>
      <c r="D3" s="34">
        <v>1.0549668000000001</v>
      </c>
      <c r="E3" s="34">
        <v>0.68111650000000001</v>
      </c>
    </row>
    <row r="4" spans="1:6" x14ac:dyDescent="0.2">
      <c r="A4" s="165"/>
      <c r="B4" s="33" t="s">
        <v>343</v>
      </c>
      <c r="C4" s="2">
        <v>6.9300000000000001E-63</v>
      </c>
      <c r="D4" s="34">
        <v>0.99787979999999998</v>
      </c>
      <c r="E4" s="34">
        <v>0.6837858</v>
      </c>
    </row>
    <row r="5" spans="1:6" x14ac:dyDescent="0.2">
      <c r="A5" s="165" t="s">
        <v>341</v>
      </c>
      <c r="B5" s="32" t="s">
        <v>342</v>
      </c>
      <c r="C5" s="2">
        <v>2.2199999999999999E-17</v>
      </c>
      <c r="D5" s="34">
        <v>1.0266500000000001</v>
      </c>
      <c r="E5" s="34">
        <v>0.67252619999999996</v>
      </c>
    </row>
    <row r="6" spans="1:6" x14ac:dyDescent="0.2">
      <c r="A6" s="165"/>
      <c r="B6" s="33" t="s">
        <v>343</v>
      </c>
      <c r="C6" s="2">
        <v>2.0300000000000001E-17</v>
      </c>
      <c r="D6" s="34">
        <v>0.96962060000000005</v>
      </c>
      <c r="E6" s="34">
        <v>0.67055710000000002</v>
      </c>
    </row>
    <row r="7" spans="1:6" x14ac:dyDescent="0.2">
      <c r="A7" s="165" t="s">
        <v>340</v>
      </c>
      <c r="B7" s="32" t="s">
        <v>342</v>
      </c>
      <c r="C7" s="2">
        <v>4.7799999999999998E-23</v>
      </c>
      <c r="D7" s="34">
        <v>0.94385419999999998</v>
      </c>
      <c r="E7" s="34">
        <v>0.67893119999999996</v>
      </c>
    </row>
    <row r="8" spans="1:6" x14ac:dyDescent="0.2">
      <c r="A8" s="165"/>
      <c r="B8" s="33" t="s">
        <v>343</v>
      </c>
      <c r="C8" s="2">
        <v>5.7500000000000003E-24</v>
      </c>
      <c r="D8" s="34">
        <v>0.91184929999999997</v>
      </c>
      <c r="E8" s="34">
        <v>0.67750529999999998</v>
      </c>
    </row>
    <row r="9" spans="1:6" ht="43" customHeight="1" x14ac:dyDescent="0.2">
      <c r="A9" s="166" t="s">
        <v>397</v>
      </c>
      <c r="B9" s="166"/>
      <c r="C9" s="166"/>
      <c r="D9" s="166"/>
      <c r="E9" s="166"/>
    </row>
  </sheetData>
  <mergeCells count="5">
    <mergeCell ref="A1:E1"/>
    <mergeCell ref="A9:E9"/>
    <mergeCell ref="A3:A4"/>
    <mergeCell ref="A7:A8"/>
    <mergeCell ref="A5:A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"/>
  <sheetViews>
    <sheetView topLeftCell="A11" zoomScale="130" zoomScaleNormal="130" zoomScalePageLayoutView="191" workbookViewId="0">
      <selection activeCell="G14" sqref="G14"/>
    </sheetView>
  </sheetViews>
  <sheetFormatPr baseColWidth="10" defaultRowHeight="16" x14ac:dyDescent="0.2"/>
  <cols>
    <col min="1" max="1" width="15.6640625" customWidth="1"/>
    <col min="2" max="2" width="16.5" bestFit="1" customWidth="1"/>
    <col min="3" max="3" width="9.83203125" bestFit="1" customWidth="1"/>
    <col min="4" max="4" width="5.6640625" bestFit="1" customWidth="1"/>
    <col min="5" max="5" width="8" bestFit="1" customWidth="1"/>
    <col min="6" max="6" width="8.5" bestFit="1" customWidth="1"/>
    <col min="7" max="7" width="12.33203125" bestFit="1" customWidth="1"/>
    <col min="8" max="8" width="12.6640625" bestFit="1" customWidth="1"/>
    <col min="9" max="9" width="7.6640625" style="3" bestFit="1" customWidth="1"/>
    <col min="10" max="11" width="10.1640625" style="3" bestFit="1" customWidth="1"/>
    <col min="12" max="12" width="12.1640625" bestFit="1" customWidth="1"/>
    <col min="13" max="13" width="12.6640625" bestFit="1" customWidth="1"/>
  </cols>
  <sheetData>
    <row r="1" spans="1:13" s="6" customFormat="1" x14ac:dyDescent="0.2">
      <c r="A1" s="39" t="s">
        <v>464</v>
      </c>
      <c r="B1" s="39"/>
      <c r="C1" s="39"/>
      <c r="D1" s="39"/>
      <c r="E1" s="39"/>
      <c r="F1" s="39"/>
      <c r="G1" s="39"/>
      <c r="H1" s="39"/>
      <c r="I1" s="96"/>
      <c r="J1" s="96"/>
      <c r="K1" s="96"/>
      <c r="L1" s="39"/>
      <c r="M1" s="39"/>
    </row>
    <row r="2" spans="1:13" ht="17" thickBot="1" x14ac:dyDescent="0.25">
      <c r="A2" s="39"/>
      <c r="B2" s="39"/>
      <c r="C2" s="39"/>
      <c r="D2" s="168" t="s">
        <v>415</v>
      </c>
      <c r="E2" s="168"/>
      <c r="F2" s="168"/>
      <c r="G2" s="168"/>
      <c r="H2" s="169"/>
      <c r="I2" s="168" t="s">
        <v>7</v>
      </c>
      <c r="J2" s="168"/>
      <c r="K2" s="168"/>
      <c r="L2" s="168"/>
      <c r="M2" s="168"/>
    </row>
    <row r="3" spans="1:13" ht="17" thickBot="1" x14ac:dyDescent="0.25">
      <c r="A3" s="39"/>
      <c r="B3" s="39"/>
      <c r="C3" s="39"/>
      <c r="D3" s="95" t="s">
        <v>4</v>
      </c>
      <c r="E3" s="170" t="s">
        <v>398</v>
      </c>
      <c r="F3" s="171"/>
      <c r="G3" s="170" t="s">
        <v>399</v>
      </c>
      <c r="H3" s="172"/>
      <c r="I3" s="97" t="s">
        <v>4</v>
      </c>
      <c r="J3" s="173" t="s">
        <v>398</v>
      </c>
      <c r="K3" s="174"/>
      <c r="L3" s="170" t="s">
        <v>399</v>
      </c>
      <c r="M3" s="171"/>
    </row>
    <row r="4" spans="1:13" s="6" customFormat="1" x14ac:dyDescent="0.2">
      <c r="A4" s="39" t="s">
        <v>422</v>
      </c>
      <c r="B4" s="40" t="s">
        <v>36</v>
      </c>
      <c r="C4" s="40" t="s">
        <v>8</v>
      </c>
      <c r="D4" s="59"/>
      <c r="E4" s="59" t="s">
        <v>3</v>
      </c>
      <c r="F4" s="59" t="s">
        <v>389</v>
      </c>
      <c r="G4" s="60" t="s">
        <v>3</v>
      </c>
      <c r="H4" s="61" t="s">
        <v>389</v>
      </c>
      <c r="I4" s="98"/>
      <c r="J4" s="59" t="s">
        <v>3</v>
      </c>
      <c r="K4" s="59" t="s">
        <v>389</v>
      </c>
      <c r="L4" s="62" t="s">
        <v>3</v>
      </c>
      <c r="M4" s="62" t="s">
        <v>389</v>
      </c>
    </row>
    <row r="5" spans="1:13" x14ac:dyDescent="0.2">
      <c r="A5" s="104" t="s">
        <v>416</v>
      </c>
      <c r="B5" s="41" t="s">
        <v>25</v>
      </c>
      <c r="C5" s="41" t="s">
        <v>10</v>
      </c>
      <c r="D5" s="25">
        <v>1.1282863756766763</v>
      </c>
      <c r="E5" s="100">
        <v>0.68279999999999996</v>
      </c>
      <c r="F5" s="100">
        <v>0.58179999999999998</v>
      </c>
      <c r="G5" s="101">
        <v>2.5868107174599601E-3</v>
      </c>
      <c r="H5" s="101">
        <v>2.9758248369428399E-3</v>
      </c>
      <c r="I5" s="42">
        <v>1.2069542047355091</v>
      </c>
      <c r="J5" s="100">
        <v>0.2505</v>
      </c>
      <c r="K5" s="100">
        <v>0.41870000000000002</v>
      </c>
      <c r="L5" s="100">
        <v>6.2261173026609299E-3</v>
      </c>
      <c r="M5" s="100">
        <v>7.5565753560832604E-3</v>
      </c>
    </row>
    <row r="6" spans="1:13" x14ac:dyDescent="0.2">
      <c r="A6" s="104" t="s">
        <v>418</v>
      </c>
      <c r="B6" s="41" t="s">
        <v>338</v>
      </c>
      <c r="C6" s="41" t="s">
        <v>22</v>
      </c>
      <c r="D6" s="25">
        <v>1.2744312491634178</v>
      </c>
      <c r="E6" s="100">
        <v>0.83050000000000002</v>
      </c>
      <c r="F6" s="100">
        <v>0.75790000000000002</v>
      </c>
      <c r="G6" s="101">
        <v>6.0239496366369799E-3</v>
      </c>
      <c r="H6" s="101">
        <v>8.1032974294134499E-3</v>
      </c>
      <c r="I6" s="42">
        <v>0.87415287887657211</v>
      </c>
      <c r="J6" s="100">
        <v>0.86109999999999998</v>
      </c>
      <c r="K6" s="100">
        <v>0.77210000000000001</v>
      </c>
      <c r="L6" s="100">
        <v>2.0460544303574101E-3</v>
      </c>
      <c r="M6" s="100">
        <v>2.9343492002826799E-3</v>
      </c>
    </row>
    <row r="7" spans="1:13" x14ac:dyDescent="0.2">
      <c r="A7" s="104" t="s">
        <v>417</v>
      </c>
      <c r="B7" s="41" t="s">
        <v>27</v>
      </c>
      <c r="C7" s="41" t="s">
        <v>13</v>
      </c>
      <c r="D7" s="25">
        <v>1.1987747577810639</v>
      </c>
      <c r="E7" s="100">
        <v>0.71330000000000005</v>
      </c>
      <c r="F7" s="100">
        <v>0.71930000000000005</v>
      </c>
      <c r="G7" s="101">
        <v>5.3122007872905301E-3</v>
      </c>
      <c r="H7" s="101">
        <v>5.2340754949712796E-3</v>
      </c>
      <c r="I7" s="42">
        <v>1.0217327903373821</v>
      </c>
      <c r="J7" s="100">
        <v>0.27079999999999999</v>
      </c>
      <c r="K7" s="100">
        <v>0.28610000000000002</v>
      </c>
      <c r="L7" s="100">
        <v>7.9245276832551204E-5</v>
      </c>
      <c r="M7" s="100">
        <v>8.1911627398052302E-5</v>
      </c>
    </row>
    <row r="8" spans="1:13" x14ac:dyDescent="0.2">
      <c r="A8" s="104" t="s">
        <v>323</v>
      </c>
      <c r="B8" s="41" t="s">
        <v>383</v>
      </c>
      <c r="C8" s="41" t="s">
        <v>16</v>
      </c>
      <c r="D8" s="25">
        <v>1.425</v>
      </c>
      <c r="E8" s="100">
        <v>0.1237</v>
      </c>
      <c r="F8" s="102" t="s">
        <v>382</v>
      </c>
      <c r="G8" s="103">
        <v>3.1423698920982401E-2</v>
      </c>
      <c r="H8" s="103" t="s">
        <v>382</v>
      </c>
      <c r="I8" s="99">
        <v>1.4149582141172852</v>
      </c>
      <c r="J8" s="100">
        <v>0.20039999999999999</v>
      </c>
      <c r="K8" s="100">
        <v>1.0290000000000001E-2</v>
      </c>
      <c r="L8" s="100">
        <v>1.99849200218816E-2</v>
      </c>
      <c r="M8" s="100">
        <v>1.49354338097303E-3</v>
      </c>
    </row>
    <row r="9" spans="1:13" x14ac:dyDescent="0.2">
      <c r="A9" s="104" t="s">
        <v>323</v>
      </c>
      <c r="B9" s="41" t="s">
        <v>28</v>
      </c>
      <c r="C9" s="41" t="s">
        <v>16</v>
      </c>
      <c r="D9" s="25">
        <v>1.4445530994609987</v>
      </c>
      <c r="E9" s="100">
        <v>0.26040000000000002</v>
      </c>
      <c r="F9" s="100">
        <v>0.26600000000000001</v>
      </c>
      <c r="G9" s="101">
        <v>2.58910964711291E-2</v>
      </c>
      <c r="H9" s="101">
        <v>2.6127295291533799E-2</v>
      </c>
      <c r="I9" s="42">
        <v>1.4022807244665974</v>
      </c>
      <c r="J9" s="100">
        <v>0.247</v>
      </c>
      <c r="K9" s="100">
        <v>0.26319999999999999</v>
      </c>
      <c r="L9" s="100">
        <v>2.1148487846545199E-2</v>
      </c>
      <c r="M9" s="100">
        <v>2.1783522021278302E-2</v>
      </c>
    </row>
    <row r="10" spans="1:13" x14ac:dyDescent="0.2">
      <c r="A10" s="105" t="s">
        <v>324</v>
      </c>
      <c r="B10" s="41" t="s">
        <v>29</v>
      </c>
      <c r="C10" s="41" t="s">
        <v>10</v>
      </c>
      <c r="D10" s="25">
        <v>1.2886562386660918</v>
      </c>
      <c r="E10" s="100">
        <v>0.15290000000000001</v>
      </c>
      <c r="F10" s="100">
        <v>0.1744</v>
      </c>
      <c r="G10" s="101">
        <v>8.4686377962380193E-3</v>
      </c>
      <c r="H10" s="101">
        <v>9.2988679983844608E-3</v>
      </c>
      <c r="I10" s="42">
        <v>1.3245860559181397</v>
      </c>
      <c r="J10" s="100">
        <v>0.89259999999999995</v>
      </c>
      <c r="K10" s="100">
        <v>0.83889999999999998</v>
      </c>
      <c r="L10" s="100">
        <v>5.2044530356655898E-3</v>
      </c>
      <c r="M10" s="100">
        <v>7.5292295102439098E-3</v>
      </c>
    </row>
    <row r="11" spans="1:13" x14ac:dyDescent="0.2">
      <c r="A11" s="104" t="s">
        <v>325</v>
      </c>
      <c r="B11" s="41" t="s">
        <v>30</v>
      </c>
      <c r="C11" s="41" t="s">
        <v>16</v>
      </c>
      <c r="D11" s="25">
        <v>1.8789253667917758</v>
      </c>
      <c r="E11" s="100">
        <v>2.299E-2</v>
      </c>
      <c r="F11" s="100">
        <v>2.9180000000000001E-2</v>
      </c>
      <c r="G11" s="101">
        <v>1.42145980798557E-2</v>
      </c>
      <c r="H11" s="101">
        <v>1.7701799021143098E-2</v>
      </c>
      <c r="I11" s="42">
        <v>2.2230941794298245</v>
      </c>
      <c r="J11" s="100">
        <v>2.0830000000000001E-2</v>
      </c>
      <c r="K11" s="100">
        <v>2.3529999999999999E-2</v>
      </c>
      <c r="L11" s="100">
        <v>2.45897263297827E-2</v>
      </c>
      <c r="M11" s="100">
        <v>2.7476519270593799E-2</v>
      </c>
    </row>
    <row r="12" spans="1:13" x14ac:dyDescent="0.2">
      <c r="A12" s="104" t="s">
        <v>325</v>
      </c>
      <c r="B12" s="41" t="s">
        <v>384</v>
      </c>
      <c r="C12" s="41" t="s">
        <v>22</v>
      </c>
      <c r="D12" s="25">
        <v>1.354862536353854</v>
      </c>
      <c r="E12" s="100">
        <v>0.88280000000000003</v>
      </c>
      <c r="F12" s="100">
        <v>0.85960000000000003</v>
      </c>
      <c r="G12" s="101">
        <v>6.47037031401321E-3</v>
      </c>
      <c r="H12" s="101">
        <v>7.6378249869142097E-3</v>
      </c>
      <c r="I12" s="42">
        <v>1.3419180887664812</v>
      </c>
      <c r="J12" s="100">
        <v>0.91449999999999998</v>
      </c>
      <c r="K12" s="100">
        <v>0.85419999999999996</v>
      </c>
      <c r="L12" s="100">
        <v>4.5487085440610404E-3</v>
      </c>
      <c r="M12" s="100">
        <v>7.4656654825368297E-3</v>
      </c>
    </row>
    <row r="13" spans="1:13" x14ac:dyDescent="0.2">
      <c r="A13" s="104" t="s">
        <v>419</v>
      </c>
      <c r="B13" s="41" t="s">
        <v>31</v>
      </c>
      <c r="C13" s="41" t="s">
        <v>13</v>
      </c>
      <c r="D13" s="25">
        <v>1.2493207454788053</v>
      </c>
      <c r="E13" s="100">
        <v>0.96479999999999999</v>
      </c>
      <c r="F13" s="100">
        <v>0.96060000000000001</v>
      </c>
      <c r="G13" s="101">
        <v>1.1785235382196101E-3</v>
      </c>
      <c r="H13" s="101">
        <v>1.3155155487951499E-3</v>
      </c>
      <c r="I13" s="42">
        <v>1.4942135277119359</v>
      </c>
      <c r="J13" s="100">
        <v>2.6790000000000001E-2</v>
      </c>
      <c r="K13" s="100">
        <v>3.6760000000000001E-2</v>
      </c>
      <c r="L13" s="100">
        <v>5.3162381815260503E-3</v>
      </c>
      <c r="M13" s="100">
        <v>7.14265471718099E-3</v>
      </c>
    </row>
    <row r="14" spans="1:13" x14ac:dyDescent="0.2">
      <c r="A14" s="104" t="s">
        <v>326</v>
      </c>
      <c r="B14" s="41" t="s">
        <v>9</v>
      </c>
      <c r="C14" s="41" t="s">
        <v>10</v>
      </c>
      <c r="D14" s="25">
        <v>1.1166130041175457</v>
      </c>
      <c r="E14" s="100">
        <v>0.5575</v>
      </c>
      <c r="F14" s="100">
        <v>0.63390000000000002</v>
      </c>
      <c r="G14" s="101">
        <v>2.5390183390273098E-3</v>
      </c>
      <c r="H14" s="101">
        <v>2.3493095933780701E-3</v>
      </c>
      <c r="I14" s="42">
        <v>1.1357576939856964</v>
      </c>
      <c r="J14" s="100">
        <v>0.501</v>
      </c>
      <c r="K14" s="100">
        <v>0.37119999999999997</v>
      </c>
      <c r="L14" s="100">
        <v>3.4657808846254401E-3</v>
      </c>
      <c r="M14" s="100">
        <v>3.3455248377168298E-3</v>
      </c>
    </row>
    <row r="15" spans="1:13" x14ac:dyDescent="0.2">
      <c r="A15" s="104" t="s">
        <v>327</v>
      </c>
      <c r="B15" s="41" t="s">
        <v>11</v>
      </c>
      <c r="C15" s="41" t="s">
        <v>10</v>
      </c>
      <c r="D15" s="25">
        <v>1.2499455620426687</v>
      </c>
      <c r="E15" s="100">
        <v>0.76680000000000004</v>
      </c>
      <c r="F15" s="100">
        <v>0.75929999999999997</v>
      </c>
      <c r="G15" s="101">
        <v>6.7368883377169498E-3</v>
      </c>
      <c r="H15" s="101">
        <v>6.9065748454491998E-3</v>
      </c>
      <c r="I15" s="42">
        <v>1.2004542177896518</v>
      </c>
      <c r="J15" s="100">
        <v>0.2056</v>
      </c>
      <c r="K15" s="100">
        <v>0.24560000000000001</v>
      </c>
      <c r="L15" s="100">
        <v>5.1887890138124296E-3</v>
      </c>
      <c r="M15" s="100">
        <v>5.7945184843704901E-3</v>
      </c>
    </row>
    <row r="16" spans="1:13" x14ac:dyDescent="0.2">
      <c r="A16" s="104" t="s">
        <v>328</v>
      </c>
      <c r="B16" s="41" t="s">
        <v>12</v>
      </c>
      <c r="C16" s="41" t="s">
        <v>13</v>
      </c>
      <c r="D16" s="25">
        <v>1.3194302306942522</v>
      </c>
      <c r="E16" s="100">
        <v>0.68610000000000004</v>
      </c>
      <c r="F16" s="100">
        <v>0.59750000000000003</v>
      </c>
      <c r="G16" s="101">
        <v>1.26177446050026E-2</v>
      </c>
      <c r="H16" s="101">
        <v>1.4749187565812699E-2</v>
      </c>
      <c r="I16" s="42">
        <v>1.1625315524459161</v>
      </c>
      <c r="J16" s="100">
        <v>0.2515</v>
      </c>
      <c r="K16" s="100">
        <v>0.39529999999999998</v>
      </c>
      <c r="L16" s="100">
        <v>3.9370939750838201E-3</v>
      </c>
      <c r="M16" s="100">
        <v>4.7798253026294099E-3</v>
      </c>
    </row>
    <row r="17" spans="1:13" x14ac:dyDescent="0.2">
      <c r="A17" s="104" t="s">
        <v>329</v>
      </c>
      <c r="B17" s="41" t="s">
        <v>14</v>
      </c>
      <c r="C17" s="41" t="s">
        <v>13</v>
      </c>
      <c r="D17" s="25">
        <v>1.6419753520733475</v>
      </c>
      <c r="E17" s="100">
        <v>0.40760000000000002</v>
      </c>
      <c r="F17" s="100">
        <v>0.33629999999999999</v>
      </c>
      <c r="G17" s="101">
        <v>5.2134419903505202E-2</v>
      </c>
      <c r="H17" s="101">
        <v>5.1895864928004E-2</v>
      </c>
      <c r="I17" s="42">
        <v>1.9099938076782295</v>
      </c>
      <c r="J17" s="100">
        <v>0.58130000000000004</v>
      </c>
      <c r="K17" s="100">
        <v>0.67349999999999999</v>
      </c>
      <c r="L17" s="100">
        <v>7.1098338463175398E-2</v>
      </c>
      <c r="M17" s="100">
        <v>5.8167783348581602E-2</v>
      </c>
    </row>
    <row r="18" spans="1:13" x14ac:dyDescent="0.2">
      <c r="A18" s="104" t="s">
        <v>424</v>
      </c>
      <c r="B18" s="41" t="s">
        <v>337</v>
      </c>
      <c r="C18" s="41" t="s">
        <v>16</v>
      </c>
      <c r="D18" s="25">
        <v>1.2027372489962864</v>
      </c>
      <c r="E18" s="100">
        <v>0.27100000000000002</v>
      </c>
      <c r="F18" s="100">
        <v>0.1454</v>
      </c>
      <c r="G18" s="101">
        <v>6.2501624021225896E-3</v>
      </c>
      <c r="H18" s="101">
        <v>4.1331377852212798E-3</v>
      </c>
      <c r="I18" s="42">
        <v>1.064600913686401</v>
      </c>
      <c r="J18" s="100">
        <v>0.36890000000000001</v>
      </c>
      <c r="K18" s="100">
        <v>0.14630000000000001</v>
      </c>
      <c r="L18" s="100">
        <v>7.9650801459490604E-4</v>
      </c>
      <c r="M18" s="100">
        <v>4.3965221780248E-4</v>
      </c>
    </row>
    <row r="19" spans="1:13" x14ac:dyDescent="0.2">
      <c r="A19" s="104" t="s">
        <v>425</v>
      </c>
      <c r="B19" s="41" t="s">
        <v>336</v>
      </c>
      <c r="C19" s="41" t="s">
        <v>16</v>
      </c>
      <c r="D19" s="25">
        <v>1.2319521191132978</v>
      </c>
      <c r="E19" s="100">
        <v>0.1462</v>
      </c>
      <c r="F19" s="100">
        <v>0.123</v>
      </c>
      <c r="G19" s="101">
        <v>5.3843944019739296E-3</v>
      </c>
      <c r="H19" s="101">
        <v>4.7037340493156004E-3</v>
      </c>
      <c r="I19" s="42">
        <v>1.1783321424154993</v>
      </c>
      <c r="J19" s="100">
        <v>0.1757</v>
      </c>
      <c r="K19" s="100">
        <v>0.105</v>
      </c>
      <c r="L19" s="100">
        <v>3.7148721663912798E-3</v>
      </c>
      <c r="M19" s="100">
        <v>2.4722771479041999E-3</v>
      </c>
    </row>
    <row r="20" spans="1:13" x14ac:dyDescent="0.2">
      <c r="A20" s="104" t="s">
        <v>330</v>
      </c>
      <c r="B20" s="41" t="s">
        <v>18</v>
      </c>
      <c r="C20" s="41" t="s">
        <v>16</v>
      </c>
      <c r="D20" s="25">
        <v>1.2092495976572515</v>
      </c>
      <c r="E20" s="100">
        <v>0.2883</v>
      </c>
      <c r="F20" s="100">
        <v>0.18160000000000001</v>
      </c>
      <c r="G20" s="101">
        <v>6.8426771122835203E-3</v>
      </c>
      <c r="H20" s="101">
        <v>5.1769265574355301E-3</v>
      </c>
      <c r="I20" s="42">
        <v>1.2499455620426687</v>
      </c>
      <c r="J20" s="100">
        <v>0.38269999999999998</v>
      </c>
      <c r="K20" s="100">
        <v>0.18440000000000001</v>
      </c>
      <c r="L20" s="100">
        <v>1.05052530101206E-2</v>
      </c>
      <c r="M20" s="100">
        <v>7.3501653074843102E-3</v>
      </c>
    </row>
    <row r="21" spans="1:13" x14ac:dyDescent="0.2">
      <c r="A21" s="104" t="s">
        <v>331</v>
      </c>
      <c r="B21" s="41" t="s">
        <v>19</v>
      </c>
      <c r="C21" s="41" t="s">
        <v>13</v>
      </c>
      <c r="D21" s="25">
        <v>1.2278933777268188</v>
      </c>
      <c r="E21" s="100">
        <v>7.8009999999999996E-2</v>
      </c>
      <c r="F21" s="100">
        <v>9.8729999999999998E-2</v>
      </c>
      <c r="G21" s="101">
        <v>3.09468116966126E-3</v>
      </c>
      <c r="H21" s="101">
        <v>3.79181209080503E-3</v>
      </c>
      <c r="I21" s="42">
        <v>1.1832915448684762</v>
      </c>
      <c r="J21" s="100">
        <v>0.95230000000000004</v>
      </c>
      <c r="K21" s="100">
        <v>0.92010000000000003</v>
      </c>
      <c r="L21" s="100">
        <v>9.50514975279586E-4</v>
      </c>
      <c r="M21" s="100">
        <v>1.55335916547894E-3</v>
      </c>
    </row>
    <row r="22" spans="1:13" x14ac:dyDescent="0.2">
      <c r="A22" s="104" t="s">
        <v>332</v>
      </c>
      <c r="B22" s="41" t="s">
        <v>20</v>
      </c>
      <c r="C22" s="41" t="s">
        <v>16</v>
      </c>
      <c r="D22" s="25">
        <v>1.3940316269591344</v>
      </c>
      <c r="E22" s="100">
        <v>0.52710000000000001</v>
      </c>
      <c r="F22" s="100">
        <v>0.46089999999999998</v>
      </c>
      <c r="G22" s="101">
        <v>2.25151796535599E-2</v>
      </c>
      <c r="H22" s="101">
        <v>2.3432709408350998E-2</v>
      </c>
      <c r="I22" s="42">
        <v>1.2918819096714769</v>
      </c>
      <c r="J22" s="100">
        <v>0.56510000000000005</v>
      </c>
      <c r="K22" s="100">
        <v>0.46820000000000001</v>
      </c>
      <c r="L22" s="100">
        <v>1.3163009714614199E-2</v>
      </c>
      <c r="M22" s="100">
        <v>1.4000918192165699E-2</v>
      </c>
    </row>
    <row r="23" spans="1:13" x14ac:dyDescent="0.2">
      <c r="A23" s="104" t="s">
        <v>332</v>
      </c>
      <c r="B23" s="41" t="s">
        <v>334</v>
      </c>
      <c r="C23" s="41" t="s">
        <v>16</v>
      </c>
      <c r="D23" s="25">
        <v>1.1933923907795438</v>
      </c>
      <c r="E23" s="100">
        <v>0.70209999999999995</v>
      </c>
      <c r="F23" s="100">
        <v>0.7056</v>
      </c>
      <c r="G23" s="101">
        <v>5.1976819825221201E-3</v>
      </c>
      <c r="H23" s="101">
        <v>5.1561982676023299E-3</v>
      </c>
      <c r="I23" s="42">
        <v>1.2097333942491821</v>
      </c>
      <c r="J23" s="100">
        <v>0.70130000000000003</v>
      </c>
      <c r="K23" s="100">
        <v>0.67569999999999997</v>
      </c>
      <c r="L23" s="100">
        <v>5.9997059673868001E-3</v>
      </c>
      <c r="M23" s="100">
        <v>6.3340629929973698E-3</v>
      </c>
    </row>
    <row r="24" spans="1:13" x14ac:dyDescent="0.2">
      <c r="A24" s="104" t="s">
        <v>421</v>
      </c>
      <c r="B24" s="41" t="s">
        <v>21</v>
      </c>
      <c r="C24" s="41" t="s">
        <v>13</v>
      </c>
      <c r="D24" s="25">
        <v>2.107705679077017</v>
      </c>
      <c r="E24" s="100">
        <v>1.179E-2</v>
      </c>
      <c r="F24" s="100">
        <v>2.01E-2</v>
      </c>
      <c r="G24" s="101">
        <v>1.18931855746229E-2</v>
      </c>
      <c r="H24" s="101">
        <v>1.9655751701161701E-2</v>
      </c>
      <c r="I24" s="42">
        <v>1.5259238043545322</v>
      </c>
      <c r="J24" s="100">
        <v>0.99680000000000002</v>
      </c>
      <c r="K24" s="100">
        <v>0.99199999999999999</v>
      </c>
      <c r="L24" s="100">
        <v>3.26420928817519E-4</v>
      </c>
      <c r="M24" s="100">
        <v>8.1458812976592499E-4</v>
      </c>
    </row>
    <row r="25" spans="1:13" x14ac:dyDescent="0.2">
      <c r="A25" s="104" t="s">
        <v>421</v>
      </c>
      <c r="B25" s="41" t="s">
        <v>335</v>
      </c>
      <c r="C25" s="41" t="s">
        <v>22</v>
      </c>
      <c r="D25" s="25">
        <v>1.2040609878930986</v>
      </c>
      <c r="E25" s="100">
        <v>0.54869999999999997</v>
      </c>
      <c r="F25" s="100">
        <v>0.47970000000000002</v>
      </c>
      <c r="G25" s="101">
        <v>7.1399444266761298E-3</v>
      </c>
      <c r="H25" s="101">
        <v>7.3811788885895201E-3</v>
      </c>
      <c r="I25" s="42">
        <v>1.1358712754340727</v>
      </c>
      <c r="J25" s="100">
        <v>0.6028</v>
      </c>
      <c r="K25" s="100">
        <v>0.47489999999999999</v>
      </c>
      <c r="L25" s="100">
        <v>3.24045675851738E-3</v>
      </c>
      <c r="M25" s="100">
        <v>3.4855463001068399E-3</v>
      </c>
    </row>
    <row r="26" spans="1:13" x14ac:dyDescent="0.2">
      <c r="A26" s="104" t="s">
        <v>420</v>
      </c>
      <c r="B26" s="41" t="s">
        <v>23</v>
      </c>
      <c r="C26" s="41" t="s">
        <v>13</v>
      </c>
      <c r="D26" s="25">
        <v>1.1129342544793257</v>
      </c>
      <c r="E26" s="100">
        <v>0.63880000000000003</v>
      </c>
      <c r="F26" s="100">
        <v>0.64529999999999998</v>
      </c>
      <c r="G26" s="101">
        <v>2.1982026482606398E-3</v>
      </c>
      <c r="H26" s="101">
        <v>2.1776527261101698E-3</v>
      </c>
      <c r="I26" s="42">
        <v>1.0714362091483463</v>
      </c>
      <c r="J26" s="100">
        <v>0.62039999999999995</v>
      </c>
      <c r="K26" s="100">
        <v>0.6331</v>
      </c>
      <c r="L26" s="100">
        <v>9.4687621503249705E-4</v>
      </c>
      <c r="M26" s="100">
        <v>9.3231928648595998E-4</v>
      </c>
    </row>
    <row r="27" spans="1:13" x14ac:dyDescent="0.2">
      <c r="A27" s="104" t="s">
        <v>333</v>
      </c>
      <c r="B27" s="41" t="s">
        <v>24</v>
      </c>
      <c r="C27" s="41" t="s">
        <v>13</v>
      </c>
      <c r="D27" s="25">
        <v>1.1448801968959259</v>
      </c>
      <c r="E27" s="100">
        <v>0.28770000000000001</v>
      </c>
      <c r="F27" s="100">
        <v>0.25459999999999999</v>
      </c>
      <c r="G27" s="101">
        <v>3.4013795835072802E-3</v>
      </c>
      <c r="H27" s="101">
        <v>3.17953827536942E-3</v>
      </c>
      <c r="I27" s="42">
        <v>1.1900555658203626</v>
      </c>
      <c r="J27" s="100">
        <v>0.71409999999999996</v>
      </c>
      <c r="K27" s="100">
        <v>0.73560000000000003</v>
      </c>
      <c r="L27" s="100">
        <v>4.9013786495617799E-3</v>
      </c>
      <c r="M27" s="100">
        <v>4.6365580812554102E-3</v>
      </c>
    </row>
    <row r="28" spans="1:13" x14ac:dyDescent="0.2">
      <c r="A28" s="167" t="s">
        <v>32</v>
      </c>
      <c r="B28" s="167"/>
      <c r="C28" s="167"/>
      <c r="D28" s="57"/>
      <c r="E28" s="57"/>
      <c r="F28" s="57"/>
      <c r="G28" s="43">
        <f>SUM(G5:G27)</f>
        <v>0.24951544640226786</v>
      </c>
      <c r="H28" s="58">
        <f t="shared" ref="H28:M28" si="0">SUM(H5:H27)</f>
        <v>0.23308407729070388</v>
      </c>
      <c r="I28" s="42"/>
      <c r="J28" s="42"/>
      <c r="K28" s="42"/>
      <c r="L28" s="42">
        <f t="shared" si="0"/>
        <v>0.21737894970632674</v>
      </c>
      <c r="M28" s="42">
        <f t="shared" si="0"/>
        <v>0.19757106936131633</v>
      </c>
    </row>
    <row r="29" spans="1:13" x14ac:dyDescent="0.2">
      <c r="A29" s="167" t="s">
        <v>33</v>
      </c>
      <c r="B29" s="167"/>
      <c r="C29" s="167"/>
      <c r="D29" s="57"/>
      <c r="E29" s="57"/>
      <c r="F29" s="57"/>
      <c r="G29" s="43">
        <f>SUM(G6,G18,G19,G23,G25)</f>
        <v>2.9996132849931748E-2</v>
      </c>
      <c r="H29" s="58">
        <f t="shared" ref="H29:M29" si="1">SUM(H6,H18,H19,H23,H25)</f>
        <v>2.9477546420142182E-2</v>
      </c>
      <c r="I29" s="42"/>
      <c r="J29" s="42"/>
      <c r="K29" s="42"/>
      <c r="L29" s="42">
        <f t="shared" si="1"/>
        <v>1.5797597337247775E-2</v>
      </c>
      <c r="M29" s="42">
        <f t="shared" si="1"/>
        <v>1.566588785909357E-2</v>
      </c>
    </row>
    <row r="30" spans="1:13" x14ac:dyDescent="0.2">
      <c r="A30" s="167" t="s">
        <v>34</v>
      </c>
      <c r="B30" s="167"/>
      <c r="C30" s="167"/>
      <c r="D30" s="57"/>
      <c r="E30" s="57"/>
      <c r="F30" s="57"/>
      <c r="G30" s="43">
        <f>G28-G29</f>
        <v>0.21951931355233611</v>
      </c>
      <c r="H30" s="58">
        <f t="shared" ref="H30:M30" si="2">H28-H29</f>
        <v>0.20360653087056169</v>
      </c>
      <c r="I30" s="42"/>
      <c r="J30" s="42"/>
      <c r="K30" s="42"/>
      <c r="L30" s="42">
        <f t="shared" si="2"/>
        <v>0.20158135236907895</v>
      </c>
      <c r="M30" s="42">
        <f t="shared" si="2"/>
        <v>0.18190518150222276</v>
      </c>
    </row>
    <row r="31" spans="1:13" x14ac:dyDescent="0.2">
      <c r="C31" s="5"/>
      <c r="D31" s="5"/>
      <c r="E31" s="5"/>
      <c r="F31" s="5"/>
    </row>
    <row r="32" spans="1:13" x14ac:dyDescent="0.2">
      <c r="B32" s="37"/>
      <c r="C32" t="s">
        <v>468</v>
      </c>
    </row>
    <row r="33" spans="2:3" x14ac:dyDescent="0.2">
      <c r="B33" s="37"/>
      <c r="C33" t="s">
        <v>423</v>
      </c>
    </row>
    <row r="34" spans="2:3" x14ac:dyDescent="0.2">
      <c r="B34" s="37"/>
      <c r="C34" t="s">
        <v>400</v>
      </c>
    </row>
    <row r="35" spans="2:3" x14ac:dyDescent="0.2">
      <c r="B35" s="37"/>
    </row>
  </sheetData>
  <mergeCells count="9">
    <mergeCell ref="A28:C28"/>
    <mergeCell ref="A29:C29"/>
    <mergeCell ref="A30:C30"/>
    <mergeCell ref="D2:H2"/>
    <mergeCell ref="I2:M2"/>
    <mergeCell ref="E3:F3"/>
    <mergeCell ref="G3:H3"/>
    <mergeCell ref="J3:K3"/>
    <mergeCell ref="L3:M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tabSelected="1" topLeftCell="A5" zoomScale="171" zoomScaleNormal="203" zoomScalePageLayoutView="203" workbookViewId="0">
      <selection activeCell="F13" sqref="F13:I21"/>
    </sheetView>
  </sheetViews>
  <sheetFormatPr baseColWidth="10" defaultColWidth="17.83203125" defaultRowHeight="16" x14ac:dyDescent="0.2"/>
  <cols>
    <col min="1" max="1" width="17.83203125" style="9"/>
    <col min="2" max="2" width="11" style="9" customWidth="1"/>
    <col min="3" max="3" width="7.5" style="9" customWidth="1"/>
    <col min="4" max="4" width="12" style="9" customWidth="1"/>
    <col min="5" max="5" width="9.1640625" style="9" customWidth="1"/>
    <col min="6" max="6" width="12.83203125" style="9" customWidth="1"/>
    <col min="7" max="7" width="8.6640625" style="9" customWidth="1"/>
    <col min="8" max="8" width="10.5" style="9" bestFit="1" customWidth="1"/>
    <col min="9" max="9" width="9.5" style="9" bestFit="1" customWidth="1"/>
    <col min="10" max="16384" width="17.83203125" style="9"/>
  </cols>
  <sheetData>
    <row r="1" spans="1:9" x14ac:dyDescent="0.2">
      <c r="A1" s="10" t="s">
        <v>463</v>
      </c>
      <c r="B1" s="10"/>
      <c r="C1" s="10"/>
      <c r="D1" s="10"/>
    </row>
    <row r="2" spans="1:9" x14ac:dyDescent="0.2">
      <c r="A2" s="10" t="s">
        <v>471</v>
      </c>
    </row>
    <row r="3" spans="1:9" x14ac:dyDescent="0.2">
      <c r="A3" s="10"/>
      <c r="B3" s="177" t="s">
        <v>469</v>
      </c>
      <c r="C3" s="177"/>
      <c r="D3" s="177"/>
      <c r="E3" s="178"/>
      <c r="F3" s="179" t="s">
        <v>470</v>
      </c>
      <c r="G3" s="179"/>
      <c r="H3" s="179"/>
      <c r="I3" s="179"/>
    </row>
    <row r="4" spans="1:9" x14ac:dyDescent="0.2">
      <c r="B4" s="175" t="s">
        <v>389</v>
      </c>
      <c r="C4" s="176"/>
      <c r="D4" s="175" t="s">
        <v>3</v>
      </c>
      <c r="E4" s="176"/>
      <c r="F4" s="175" t="s">
        <v>389</v>
      </c>
      <c r="G4" s="176"/>
      <c r="H4" s="175" t="s">
        <v>3</v>
      </c>
      <c r="I4" s="175"/>
    </row>
    <row r="5" spans="1:9" x14ac:dyDescent="0.2">
      <c r="A5" s="11"/>
      <c r="B5" s="35" t="s">
        <v>0</v>
      </c>
      <c r="C5" s="36" t="s">
        <v>1</v>
      </c>
      <c r="D5" s="35" t="s">
        <v>0</v>
      </c>
      <c r="E5" s="36" t="s">
        <v>1</v>
      </c>
      <c r="F5" s="35" t="s">
        <v>0</v>
      </c>
      <c r="G5" s="36" t="s">
        <v>1</v>
      </c>
      <c r="H5" s="12" t="s">
        <v>0</v>
      </c>
      <c r="I5" s="12" t="s">
        <v>1</v>
      </c>
    </row>
    <row r="6" spans="1:9" x14ac:dyDescent="0.2">
      <c r="A6" s="11" t="s">
        <v>346</v>
      </c>
      <c r="B6" s="129">
        <v>0.105046</v>
      </c>
      <c r="C6" s="127">
        <v>2.6273999999999999E-2</v>
      </c>
      <c r="D6" s="129">
        <v>-1.0562E-2</v>
      </c>
      <c r="E6" s="127">
        <v>1.8440000000000002E-2</v>
      </c>
      <c r="F6" s="3">
        <v>0.10435999999999999</v>
      </c>
      <c r="G6" s="3">
        <v>3.8635999999999997E-2</v>
      </c>
      <c r="H6" s="3">
        <v>4.1901000000000001E-2</v>
      </c>
      <c r="I6" s="3">
        <v>2.8844999999999999E-2</v>
      </c>
    </row>
    <row r="7" spans="1:9" x14ac:dyDescent="0.2">
      <c r="A7" s="11" t="s">
        <v>347</v>
      </c>
      <c r="B7" s="129">
        <v>2.333E-2</v>
      </c>
      <c r="C7" s="127">
        <v>2.3314999999999999E-2</v>
      </c>
      <c r="D7" s="129">
        <v>5.8E-4</v>
      </c>
      <c r="E7" s="127">
        <v>1.4586999999999999E-2</v>
      </c>
      <c r="F7" s="3">
        <v>2.1236000000000001E-2</v>
      </c>
      <c r="G7" s="3">
        <v>3.4667000000000003E-2</v>
      </c>
      <c r="H7" s="3">
        <v>1.0434000000000001E-2</v>
      </c>
      <c r="I7" s="3">
        <v>2.7594E-2</v>
      </c>
    </row>
    <row r="8" spans="1:9" x14ac:dyDescent="0.2">
      <c r="A8" s="11" t="s">
        <v>348</v>
      </c>
      <c r="B8" s="129">
        <v>5.4345999999999998E-2</v>
      </c>
      <c r="C8" s="127">
        <v>1.7701000000000001E-2</v>
      </c>
      <c r="D8" s="129">
        <v>2.0958000000000001E-2</v>
      </c>
      <c r="E8" s="127">
        <v>1.1825E-2</v>
      </c>
      <c r="F8" s="3">
        <v>5.8812000000000003E-2</v>
      </c>
      <c r="G8" s="3">
        <v>2.6272E-2</v>
      </c>
      <c r="H8" s="3">
        <v>3.9711000000000003E-2</v>
      </c>
      <c r="I8" s="3">
        <v>2.0723999999999999E-2</v>
      </c>
    </row>
    <row r="9" spans="1:9" x14ac:dyDescent="0.2">
      <c r="A9" s="11" t="s">
        <v>349</v>
      </c>
      <c r="B9" s="129">
        <v>2.0590000000000001E-2</v>
      </c>
      <c r="C9" s="127">
        <v>9.7099999999999999E-3</v>
      </c>
      <c r="D9" s="129">
        <v>3.0280999999999999E-2</v>
      </c>
      <c r="E9" s="127">
        <v>7.554E-3</v>
      </c>
      <c r="F9" s="3">
        <v>1.7356E-2</v>
      </c>
      <c r="G9" s="3">
        <v>1.2872E-2</v>
      </c>
      <c r="H9" s="3">
        <v>1.9434E-2</v>
      </c>
      <c r="I9" s="3">
        <v>1.1951E-2</v>
      </c>
    </row>
    <row r="10" spans="1:9" x14ac:dyDescent="0.2">
      <c r="A10" s="11" t="s">
        <v>350</v>
      </c>
      <c r="B10" s="129">
        <v>0.20331199999999999</v>
      </c>
      <c r="C10" s="127">
        <v>3.243E-2</v>
      </c>
      <c r="D10" s="129">
        <v>4.1257000000000002E-2</v>
      </c>
      <c r="E10" s="127">
        <v>1.967E-2</v>
      </c>
      <c r="F10" s="3">
        <v>0.201764</v>
      </c>
      <c r="G10" s="3">
        <v>4.7467000000000002E-2</v>
      </c>
      <c r="H10" s="3">
        <v>0.11148</v>
      </c>
      <c r="I10" s="3">
        <v>3.5815E-2</v>
      </c>
    </row>
    <row r="11" spans="1:9" x14ac:dyDescent="0.2">
      <c r="B11" s="13"/>
      <c r="D11" s="13"/>
    </row>
    <row r="12" spans="1:9" x14ac:dyDescent="0.2">
      <c r="A12" s="10" t="s">
        <v>472</v>
      </c>
    </row>
    <row r="13" spans="1:9" x14ac:dyDescent="0.2">
      <c r="A13" s="15" t="s">
        <v>351</v>
      </c>
      <c r="B13" s="126">
        <v>7.4616000000000002E-2</v>
      </c>
      <c r="C13" s="127">
        <v>3.5247000000000001E-2</v>
      </c>
      <c r="D13" s="126">
        <v>-0.32141799999999998</v>
      </c>
      <c r="E13" s="128">
        <v>1.3509999999999999E-2</v>
      </c>
      <c r="F13" s="3">
        <v>7.9014000000000001E-2</v>
      </c>
      <c r="G13" s="3">
        <v>5.21E-2</v>
      </c>
      <c r="H13" s="3">
        <v>-2.0778000000000001E-2</v>
      </c>
      <c r="I13" s="3">
        <v>4.1065999999999998E-2</v>
      </c>
    </row>
    <row r="14" spans="1:9" x14ac:dyDescent="0.2">
      <c r="A14" s="15" t="s">
        <v>352</v>
      </c>
      <c r="B14" s="126">
        <v>9.2299999999999993E-2</v>
      </c>
      <c r="C14" s="127">
        <v>2.6491000000000001E-2</v>
      </c>
      <c r="D14" s="126">
        <v>6.0942999999999997E-2</v>
      </c>
      <c r="E14" s="128">
        <v>1.5906E-2</v>
      </c>
      <c r="F14" s="3">
        <v>9.3675999999999995E-2</v>
      </c>
      <c r="G14" s="3">
        <v>3.8565000000000002E-2</v>
      </c>
      <c r="H14" s="3">
        <v>4.3906000000000001E-2</v>
      </c>
      <c r="I14" s="3">
        <v>2.9051E-2</v>
      </c>
    </row>
    <row r="15" spans="1:9" x14ac:dyDescent="0.2">
      <c r="A15" s="15" t="s">
        <v>353</v>
      </c>
      <c r="B15" s="126">
        <v>4.3439999999999999E-2</v>
      </c>
      <c r="C15" s="127">
        <v>1.4707E-2</v>
      </c>
      <c r="D15" s="126">
        <v>1.388E-2</v>
      </c>
      <c r="E15" s="128">
        <v>9.0259999999999993E-3</v>
      </c>
      <c r="F15" s="3">
        <v>2.1888000000000001E-2</v>
      </c>
      <c r="G15" s="3">
        <v>2.0417999999999999E-2</v>
      </c>
      <c r="H15" s="3">
        <v>-3.8809999999999999E-3</v>
      </c>
      <c r="I15" s="3">
        <v>1.4942E-2</v>
      </c>
    </row>
    <row r="16" spans="1:9" x14ac:dyDescent="0.2">
      <c r="A16" s="15" t="s">
        <v>354</v>
      </c>
      <c r="B16" s="126">
        <v>7.2830000000000004E-3</v>
      </c>
      <c r="C16" s="127">
        <v>2.3338000000000001E-2</v>
      </c>
      <c r="D16" s="126">
        <v>5.9480000000000002E-3</v>
      </c>
      <c r="E16" s="128">
        <v>1.5885E-2</v>
      </c>
      <c r="F16" s="3">
        <v>1.1979E-2</v>
      </c>
      <c r="G16" s="3">
        <v>3.4916999999999997E-2</v>
      </c>
      <c r="H16" s="3">
        <v>1.2612E-2</v>
      </c>
      <c r="I16" s="3">
        <v>2.7601000000000001E-2</v>
      </c>
    </row>
    <row r="17" spans="1:9" x14ac:dyDescent="0.2">
      <c r="A17" s="15" t="s">
        <v>355</v>
      </c>
      <c r="B17" s="126">
        <v>7.077E-3</v>
      </c>
      <c r="C17" s="127">
        <v>8.0249999999999991E-3</v>
      </c>
      <c r="D17" s="126">
        <v>1.1200999999999999E-2</v>
      </c>
      <c r="E17" s="128">
        <v>4.9290000000000002E-3</v>
      </c>
      <c r="F17" s="3">
        <v>4.4850000000000003E-3</v>
      </c>
      <c r="G17" s="3">
        <v>1.1532000000000001E-2</v>
      </c>
      <c r="H17" s="3">
        <v>-7.3099999999999999E-4</v>
      </c>
      <c r="I17" s="3">
        <v>7.2680000000000002E-3</v>
      </c>
    </row>
    <row r="18" spans="1:9" x14ac:dyDescent="0.2">
      <c r="A18" s="15" t="s">
        <v>356</v>
      </c>
      <c r="B18" s="126">
        <v>4.5732000000000002E-2</v>
      </c>
      <c r="C18" s="127">
        <v>1.7682E-2</v>
      </c>
      <c r="D18" s="126">
        <v>4.3725E-2</v>
      </c>
      <c r="E18" s="128">
        <v>1.298E-2</v>
      </c>
      <c r="F18" s="3">
        <v>5.3052000000000002E-2</v>
      </c>
      <c r="G18" s="3">
        <v>2.6303E-2</v>
      </c>
      <c r="H18" s="3">
        <v>4.1105000000000003E-2</v>
      </c>
      <c r="I18" s="3">
        <v>2.1002E-2</v>
      </c>
    </row>
    <row r="19" spans="1:9" x14ac:dyDescent="0.2">
      <c r="A19" s="15" t="s">
        <v>357</v>
      </c>
      <c r="B19" s="126">
        <v>1.0354E-2</v>
      </c>
      <c r="C19" s="127">
        <v>4.6740000000000002E-3</v>
      </c>
      <c r="D19" s="126">
        <v>1.255E-3</v>
      </c>
      <c r="E19" s="128">
        <v>1.9680000000000001E-3</v>
      </c>
      <c r="F19" s="3">
        <v>6.476E-3</v>
      </c>
      <c r="G19" s="3">
        <v>5.7679999999999997E-3</v>
      </c>
      <c r="H19" s="3">
        <v>-5.0000000000000004E-6</v>
      </c>
      <c r="I19" s="3">
        <v>2.4260000000000002E-3</v>
      </c>
    </row>
    <row r="20" spans="1:9" x14ac:dyDescent="0.2">
      <c r="A20" s="15" t="s">
        <v>358</v>
      </c>
      <c r="B20" s="126">
        <v>1.6795000000000001E-2</v>
      </c>
      <c r="C20" s="127">
        <v>9.6439999999999998E-3</v>
      </c>
      <c r="D20" s="126">
        <v>3.1766999999999997E-2</v>
      </c>
      <c r="E20" s="128">
        <v>8.1639999999999994E-3</v>
      </c>
      <c r="F20" s="3">
        <v>1.4473E-2</v>
      </c>
      <c r="G20" s="3">
        <v>1.3004999999999999E-2</v>
      </c>
      <c r="H20" s="3">
        <v>1.9918999999999999E-2</v>
      </c>
      <c r="I20" s="3">
        <v>1.2121E-2</v>
      </c>
    </row>
    <row r="21" spans="1:9" x14ac:dyDescent="0.2">
      <c r="A21" s="14" t="s">
        <v>350</v>
      </c>
      <c r="B21" s="126">
        <v>0.29759799999999997</v>
      </c>
      <c r="C21" s="127">
        <v>4.2515999999999998E-2</v>
      </c>
      <c r="D21" s="126">
        <v>-0.152698</v>
      </c>
      <c r="E21" s="128">
        <v>2.0996999999999998E-2</v>
      </c>
      <c r="F21" s="3">
        <v>0.28504299999999999</v>
      </c>
      <c r="G21" s="3">
        <v>6.5636E-2</v>
      </c>
      <c r="H21" s="3">
        <v>9.2146000000000006E-2</v>
      </c>
      <c r="I21" s="3">
        <v>4.9494999999999997E-2</v>
      </c>
    </row>
    <row r="23" spans="1:9" x14ac:dyDescent="0.2">
      <c r="A23" s="91"/>
      <c r="B23" s="91"/>
      <c r="C23" s="91"/>
      <c r="D23" s="16"/>
      <c r="E23" s="16"/>
    </row>
    <row r="24" spans="1:9" x14ac:dyDescent="0.2">
      <c r="B24" s="39"/>
      <c r="C24" s="39"/>
    </row>
    <row r="25" spans="1:9" x14ac:dyDescent="0.2">
      <c r="A25" s="92"/>
      <c r="B25" s="38"/>
      <c r="C25" s="38"/>
    </row>
    <row r="26" spans="1:9" x14ac:dyDescent="0.2">
      <c r="A26" s="92"/>
      <c r="B26" s="38"/>
      <c r="C26" s="38"/>
    </row>
    <row r="27" spans="1:9" x14ac:dyDescent="0.2">
      <c r="A27" s="92"/>
      <c r="B27" s="38"/>
      <c r="C27" s="38"/>
    </row>
    <row r="28" spans="1:9" x14ac:dyDescent="0.2">
      <c r="A28" s="92"/>
      <c r="B28" s="38"/>
      <c r="C28" s="38"/>
    </row>
    <row r="29" spans="1:9" x14ac:dyDescent="0.2">
      <c r="A29" s="92"/>
      <c r="B29" s="38"/>
      <c r="C29" s="38"/>
    </row>
  </sheetData>
  <mergeCells count="6">
    <mergeCell ref="B4:C4"/>
    <mergeCell ref="D4:E4"/>
    <mergeCell ref="F4:G4"/>
    <mergeCell ref="H4:I4"/>
    <mergeCell ref="B3:E3"/>
    <mergeCell ref="F3:I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zoomScale="150" zoomScaleNormal="185" zoomScalePageLayoutView="185" workbookViewId="0">
      <selection sqref="A1:C1"/>
    </sheetView>
  </sheetViews>
  <sheetFormatPr baseColWidth="10" defaultRowHeight="16" x14ac:dyDescent="0.2"/>
  <cols>
    <col min="1" max="1" width="28.5" customWidth="1"/>
    <col min="2" max="2" width="9.33203125" customWidth="1"/>
    <col min="3" max="3" width="9.1640625" customWidth="1"/>
  </cols>
  <sheetData>
    <row r="1" spans="1:4" x14ac:dyDescent="0.2">
      <c r="A1" s="181" t="s">
        <v>462</v>
      </c>
      <c r="B1" s="181"/>
      <c r="C1" s="181"/>
      <c r="D1" s="48"/>
    </row>
    <row r="2" spans="1:4" s="6" customFormat="1" x14ac:dyDescent="0.2">
      <c r="A2" s="45"/>
      <c r="B2" s="8" t="s">
        <v>359</v>
      </c>
      <c r="C2" s="8" t="s">
        <v>1</v>
      </c>
    </row>
    <row r="3" spans="1:4" x14ac:dyDescent="0.2">
      <c r="A3" s="46" t="s">
        <v>362</v>
      </c>
      <c r="B3" s="3">
        <v>1.8002000000000001E-2</v>
      </c>
      <c r="C3" s="3">
        <v>3.1619999999999999E-3</v>
      </c>
    </row>
    <row r="4" spans="1:4" x14ac:dyDescent="0.2">
      <c r="A4" s="46" t="s">
        <v>365</v>
      </c>
      <c r="B4" s="3">
        <v>2.0628000000000001E-2</v>
      </c>
      <c r="C4" s="3">
        <v>2.032E-3</v>
      </c>
    </row>
    <row r="5" spans="1:4" x14ac:dyDescent="0.2">
      <c r="A5" s="46" t="s">
        <v>363</v>
      </c>
      <c r="B5" s="3">
        <v>1.3767E-2</v>
      </c>
      <c r="C5" s="3">
        <v>2.1849999999999999E-3</v>
      </c>
    </row>
    <row r="6" spans="1:4" x14ac:dyDescent="0.2">
      <c r="A6" s="46" t="s">
        <v>364</v>
      </c>
      <c r="B6" s="3">
        <v>0.11164499999999999</v>
      </c>
      <c r="C6" s="3">
        <v>3.3649999999999999E-3</v>
      </c>
    </row>
    <row r="7" spans="1:4" x14ac:dyDescent="0.2">
      <c r="A7" s="46" t="s">
        <v>366</v>
      </c>
      <c r="B7" s="3">
        <v>6.3573000000000005E-2</v>
      </c>
      <c r="C7" s="3">
        <v>2.0470000000000002E-3</v>
      </c>
    </row>
    <row r="8" spans="1:4" x14ac:dyDescent="0.2">
      <c r="A8" s="46" t="s">
        <v>367</v>
      </c>
      <c r="B8" s="3">
        <v>7.2822999999999999E-2</v>
      </c>
      <c r="C8" s="3">
        <v>1.2656000000000001E-2</v>
      </c>
    </row>
    <row r="9" spans="1:4" x14ac:dyDescent="0.2">
      <c r="A9" s="46" t="s">
        <v>368</v>
      </c>
      <c r="B9" s="3">
        <v>0.22281999999999999</v>
      </c>
      <c r="C9" s="3">
        <v>2.1415E-2</v>
      </c>
    </row>
    <row r="10" spans="1:4" x14ac:dyDescent="0.2">
      <c r="A10" s="46" t="s">
        <v>360</v>
      </c>
      <c r="B10" s="3">
        <v>0.71443599999999996</v>
      </c>
      <c r="C10" s="3">
        <v>0.13039100000000001</v>
      </c>
    </row>
    <row r="11" spans="1:4" x14ac:dyDescent="0.2">
      <c r="A11" s="46" t="s">
        <v>361</v>
      </c>
      <c r="B11">
        <v>22710</v>
      </c>
    </row>
    <row r="12" spans="1:4" ht="67" customHeight="1" x14ac:dyDescent="0.2">
      <c r="A12" s="180" t="s">
        <v>401</v>
      </c>
      <c r="B12" s="180"/>
      <c r="C12" s="180"/>
      <c r="D12" s="180"/>
    </row>
    <row r="13" spans="1:4" x14ac:dyDescent="0.2">
      <c r="B13" s="44"/>
    </row>
  </sheetData>
  <mergeCells count="2">
    <mergeCell ref="A12:D12"/>
    <mergeCell ref="A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03D3-FFFE-034D-8EAF-3ED1FFF4A3D6}">
  <dimension ref="A1:I12"/>
  <sheetViews>
    <sheetView zoomScale="177" zoomScaleNormal="100" workbookViewId="0">
      <selection sqref="A1:H1"/>
    </sheetView>
  </sheetViews>
  <sheetFormatPr baseColWidth="10" defaultRowHeight="16" x14ac:dyDescent="0.2"/>
  <cols>
    <col min="1" max="1" width="11.6640625" customWidth="1"/>
    <col min="2" max="2" width="16.6640625" customWidth="1"/>
    <col min="3" max="3" width="7.1640625" bestFit="1" customWidth="1"/>
    <col min="4" max="4" width="6.33203125" customWidth="1"/>
    <col min="5" max="5" width="7.83203125" customWidth="1"/>
    <col min="6" max="6" width="7.5" customWidth="1"/>
    <col min="7" max="7" width="7" customWidth="1"/>
    <col min="8" max="8" width="12.33203125" bestFit="1" customWidth="1"/>
  </cols>
  <sheetData>
    <row r="1" spans="1:9" x14ac:dyDescent="0.2">
      <c r="A1" s="185" t="s">
        <v>461</v>
      </c>
      <c r="B1" s="185"/>
      <c r="C1" s="185"/>
      <c r="D1" s="185"/>
      <c r="E1" s="185"/>
      <c r="F1" s="185"/>
      <c r="G1" s="185"/>
      <c r="H1" s="185"/>
    </row>
    <row r="2" spans="1:9" x14ac:dyDescent="0.2">
      <c r="C2" s="182" t="s">
        <v>391</v>
      </c>
      <c r="D2" s="182"/>
      <c r="E2" s="183"/>
      <c r="F2" s="182" t="s">
        <v>392</v>
      </c>
      <c r="G2" s="182"/>
      <c r="H2" s="182"/>
    </row>
    <row r="3" spans="1:9" s="8" customFormat="1" x14ac:dyDescent="0.2">
      <c r="A3" s="89" t="s">
        <v>35</v>
      </c>
      <c r="B3" s="90" t="s">
        <v>36</v>
      </c>
      <c r="C3" s="89" t="s">
        <v>4</v>
      </c>
      <c r="D3" s="89" t="s">
        <v>1</v>
      </c>
      <c r="E3" s="90" t="s">
        <v>390</v>
      </c>
      <c r="F3" s="89" t="s">
        <v>4</v>
      </c>
      <c r="G3" s="89" t="s">
        <v>1</v>
      </c>
      <c r="H3" s="89" t="s">
        <v>390</v>
      </c>
    </row>
    <row r="4" spans="1:9" s="5" customFormat="1" x14ac:dyDescent="0.2">
      <c r="A4" s="82" t="s">
        <v>236</v>
      </c>
      <c r="B4" s="83" t="s">
        <v>237</v>
      </c>
      <c r="C4" s="84">
        <v>1.3016074491787415</v>
      </c>
      <c r="D4" s="85">
        <v>0.16610474563789704</v>
      </c>
      <c r="E4" s="86">
        <v>2.0639999999999999E-2</v>
      </c>
      <c r="F4" s="87">
        <v>1.2341716298881313</v>
      </c>
      <c r="G4" s="87">
        <v>5.8330206913746768E-2</v>
      </c>
      <c r="H4" s="88">
        <v>3.2389999999999998E-6</v>
      </c>
    </row>
    <row r="5" spans="1:9" s="5" customFormat="1" x14ac:dyDescent="0.2">
      <c r="A5" s="82" t="s">
        <v>214</v>
      </c>
      <c r="B5" s="83" t="s">
        <v>215</v>
      </c>
      <c r="C5" s="84">
        <v>1.2783881160106472</v>
      </c>
      <c r="D5" s="85">
        <v>0.16027001472173472</v>
      </c>
      <c r="E5" s="86">
        <v>2.8420000000000001E-2</v>
      </c>
      <c r="F5" s="87">
        <v>1.2355299656287</v>
      </c>
      <c r="G5" s="87">
        <v>5.7180491730474015E-2</v>
      </c>
      <c r="H5" s="88">
        <v>1.7969999999999999E-6</v>
      </c>
    </row>
    <row r="6" spans="1:9" s="5" customFormat="1" x14ac:dyDescent="0.2">
      <c r="A6" s="82" t="s">
        <v>56</v>
      </c>
      <c r="B6" s="83" t="s">
        <v>57</v>
      </c>
      <c r="C6" s="84">
        <v>1.287625725935212</v>
      </c>
      <c r="D6" s="85">
        <v>0.1646424687101368</v>
      </c>
      <c r="E6" s="86">
        <v>2.6710000000000001E-2</v>
      </c>
      <c r="F6" s="87">
        <v>1.2432140474545985</v>
      </c>
      <c r="G6" s="87">
        <v>5.8485952883839024E-2</v>
      </c>
      <c r="H6" s="88">
        <v>1.33E-6</v>
      </c>
    </row>
    <row r="7" spans="1:9" s="5" customFormat="1" x14ac:dyDescent="0.2">
      <c r="A7" s="82" t="s">
        <v>285</v>
      </c>
      <c r="B7" s="83" t="s">
        <v>17</v>
      </c>
      <c r="C7" s="84">
        <v>1.3365611374566349</v>
      </c>
      <c r="D7" s="85">
        <v>0.1722378713207991</v>
      </c>
      <c r="E7" s="86">
        <v>1.154E-2</v>
      </c>
      <c r="F7" s="87">
        <v>1.2509459185815661</v>
      </c>
      <c r="G7" s="87">
        <v>5.9669949224262747E-2</v>
      </c>
      <c r="H7" s="88">
        <v>9.2979999999999997E-7</v>
      </c>
    </row>
    <row r="8" spans="1:9" ht="47" customHeight="1" x14ac:dyDescent="0.2">
      <c r="A8" s="184" t="s">
        <v>402</v>
      </c>
      <c r="B8" s="184"/>
      <c r="C8" s="184"/>
      <c r="D8" s="184"/>
      <c r="E8" s="184"/>
      <c r="F8" s="184"/>
      <c r="G8" s="184"/>
      <c r="H8" s="184"/>
    </row>
    <row r="9" spans="1:9" ht="24" x14ac:dyDescent="0.2">
      <c r="C9" s="80"/>
      <c r="D9" s="38"/>
      <c r="E9" s="38"/>
      <c r="F9" s="81"/>
      <c r="G9" s="81"/>
      <c r="H9" s="38"/>
      <c r="I9" s="38"/>
    </row>
    <row r="10" spans="1:9" ht="24" x14ac:dyDescent="0.2">
      <c r="C10" s="80"/>
      <c r="D10" s="38"/>
      <c r="F10" s="38"/>
      <c r="H10" s="38"/>
    </row>
    <row r="11" spans="1:9" ht="24" x14ac:dyDescent="0.2">
      <c r="C11" s="80"/>
      <c r="D11" s="38"/>
      <c r="F11" s="38"/>
      <c r="H11" s="38"/>
    </row>
    <row r="12" spans="1:9" ht="24" x14ac:dyDescent="0.2">
      <c r="C12" s="80"/>
      <c r="D12" s="38"/>
      <c r="F12" s="38"/>
      <c r="H12" s="38"/>
    </row>
  </sheetData>
  <mergeCells count="4">
    <mergeCell ref="C2:E2"/>
    <mergeCell ref="F2:H2"/>
    <mergeCell ref="A8:H8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TableS1 population GWAS</vt:lpstr>
      <vt:lpstr>Table S2 published SNP</vt:lpstr>
      <vt:lpstr>Tabl S3 Replication</vt:lpstr>
      <vt:lpstr>Table S4 CEBPE</vt:lpstr>
      <vt:lpstr>Table S5 PRS</vt:lpstr>
      <vt:lpstr>Table S6 FRR</vt:lpstr>
      <vt:lpstr>Table S7 Heritability</vt:lpstr>
      <vt:lpstr>Table S8 Genetic Correlation</vt:lpstr>
      <vt:lpstr>Table S9 Subtype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Jeon</dc:creator>
  <cp:lastModifiedBy>Elizabeth Jeon</cp:lastModifiedBy>
  <dcterms:created xsi:type="dcterms:W3CDTF">2021-01-13T01:02:33Z</dcterms:created>
  <dcterms:modified xsi:type="dcterms:W3CDTF">2021-06-09T19:04:08Z</dcterms:modified>
</cp:coreProperties>
</file>