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\OneDrive - UW-Madison\Wisconsin - Research\UW - GenomicSEM ASD+ADHD PGS analysis\"/>
    </mc:Choice>
  </mc:AlternateContent>
  <xr:revisionPtr revIDLastSave="0" documentId="8_{BC182A7A-E45A-4998-B11B-D7C73C80A928}" xr6:coauthVersionLast="47" xr6:coauthVersionMax="47" xr10:uidLastSave="{00000000-0000-0000-0000-000000000000}"/>
  <bookViews>
    <workbookView xWindow="-108" yWindow="-108" windowWidth="30936" windowHeight="16896" xr2:uid="{9353D5F1-AFCC-2D4E-8B45-E151408B9EB6}"/>
  </bookViews>
  <sheets>
    <sheet name="TableS1 GWAS Inputs" sheetId="5" r:id="rId1"/>
    <sheet name="TableS2 PNC Descriptives" sheetId="6" r:id="rId2"/>
    <sheet name="TableS3 SPARK Proband Descript" sheetId="8" r:id="rId3"/>
    <sheet name="TableS4 SPARK Control Descript" sheetId="9" r:id="rId4"/>
    <sheet name="TableS5 EFA 2-factor" sheetId="12" r:id="rId5"/>
    <sheet name="TableS6 EFA 3-factor" sheetId="13" r:id="rId6"/>
    <sheet name="TableS7 EFA 4-factor" sheetId="14" r:id="rId7"/>
    <sheet name="TableS8 EFA 5-factor" sheetId="15" r:id="rId8"/>
    <sheet name="TableS9 CFA Model Fit" sheetId="16" r:id="rId9"/>
    <sheet name="TableS10 GSEM ADHD SNP variants" sheetId="18" r:id="rId10"/>
    <sheet name="TableS11 GSEM ASD SNP variants" sheetId="20" r:id="rId11"/>
    <sheet name="TableS12 Neurodev SNP variants" sheetId="19" r:id="rId12"/>
    <sheet name="TableS13 PNC Full Parameters" sheetId="1" r:id="rId13"/>
    <sheet name="TableS14 SPARK Proban Full Para" sheetId="3" r:id="rId14"/>
    <sheet name="TableS15 SPARK Control Full Par" sheetId="4" r:id="rId15"/>
    <sheet name="TableS16 External Traits GWAS" sheetId="17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9" l="1"/>
  <c r="D15" i="9"/>
  <c r="B15" i="9"/>
  <c r="F14" i="9"/>
  <c r="D14" i="9"/>
  <c r="B14" i="9"/>
  <c r="F13" i="9"/>
  <c r="D13" i="9"/>
  <c r="B13" i="9"/>
  <c r="F12" i="9"/>
  <c r="D12" i="9"/>
  <c r="B12" i="9"/>
  <c r="F11" i="9"/>
  <c r="D11" i="9"/>
  <c r="B11" i="9"/>
  <c r="F10" i="9"/>
  <c r="D10" i="9"/>
  <c r="B10" i="9"/>
  <c r="F9" i="9"/>
  <c r="D9" i="9"/>
  <c r="B9" i="9"/>
  <c r="F8" i="9"/>
  <c r="D8" i="9"/>
  <c r="B8" i="9"/>
  <c r="F7" i="9"/>
  <c r="D7" i="9"/>
  <c r="B7" i="9"/>
  <c r="F6" i="9"/>
  <c r="D6" i="9"/>
  <c r="B6" i="9"/>
  <c r="F5" i="9"/>
  <c r="D5" i="9"/>
  <c r="B5" i="9"/>
</calcChain>
</file>

<file path=xl/sharedStrings.xml><?xml version="1.0" encoding="utf-8"?>
<sst xmlns="http://schemas.openxmlformats.org/spreadsheetml/2006/main" count="654" uniqueCount="372">
  <si>
    <t>ADHD</t>
  </si>
  <si>
    <t>ODD</t>
  </si>
  <si>
    <t>CDD</t>
  </si>
  <si>
    <t>PAN</t>
  </si>
  <si>
    <t>AGR</t>
  </si>
  <si>
    <t>PHB</t>
  </si>
  <si>
    <t>SOC</t>
  </si>
  <si>
    <t>SEP</t>
  </si>
  <si>
    <t>GAD</t>
  </si>
  <si>
    <t>MDD</t>
  </si>
  <si>
    <t>MAN</t>
  </si>
  <si>
    <t>OCD</t>
  </si>
  <si>
    <t>PSY</t>
  </si>
  <si>
    <t>B</t>
  </si>
  <si>
    <t>se</t>
  </si>
  <si>
    <t>p</t>
  </si>
  <si>
    <t>r2</t>
  </si>
  <si>
    <t>ADHD SEM PGS</t>
  </si>
  <si>
    <t>Neurodevelopmental SEM PGS</t>
  </si>
  <si>
    <t>ID</t>
  </si>
  <si>
    <t>LD</t>
  </si>
  <si>
    <t>ANX</t>
  </si>
  <si>
    <t>BIP</t>
  </si>
  <si>
    <t>TIC</t>
  </si>
  <si>
    <t>SCQ</t>
  </si>
  <si>
    <t>RBSR</t>
  </si>
  <si>
    <t>Trait</t>
  </si>
  <si>
    <t>Study</t>
  </si>
  <si>
    <t>Sample Size</t>
  </si>
  <si>
    <t>Cases</t>
  </si>
  <si>
    <t>Controls</t>
  </si>
  <si>
    <t>sample prev</t>
  </si>
  <si>
    <t>population prev</t>
  </si>
  <si>
    <t>h2(SE)-observed</t>
  </si>
  <si>
    <t>h2(SE)-liability</t>
  </si>
  <si>
    <t>mean Chi-square</t>
  </si>
  <si>
    <t>Lambda</t>
  </si>
  <si>
    <t>0.2367 (0.0153)</t>
  </si>
  <si>
    <t>0.173 (0.0113)</t>
  </si>
  <si>
    <t>1.0331 (0.01)</t>
  </si>
  <si>
    <t>SCZ</t>
  </si>
  <si>
    <t>0.3176 (0.0118)</t>
  </si>
  <si>
    <t>0.2005 (0.0074)</t>
  </si>
  <si>
    <t>1.1085 (0.0156)</t>
  </si>
  <si>
    <t>0.0797 (0.0278)</t>
  </si>
  <si>
    <t>0.0679 (0.0254)</t>
  </si>
  <si>
    <t>1.0005 (0.0067)</t>
  </si>
  <si>
    <t>0.1058 (0.0069)</t>
  </si>
  <si>
    <t>0.0951 (0.0064)</t>
  </si>
  <si>
    <t>0.989 (0.0069)</t>
  </si>
  <si>
    <t>GSEM</t>
  </si>
  <si>
    <t>30258.35 (effective)</t>
  </si>
  <si>
    <t>0.2933 (0.0195)</t>
  </si>
  <si>
    <t>0.2873 (0.0199)</t>
  </si>
  <si>
    <t>0.9961 (0.0083)</t>
  </si>
  <si>
    <t>AUT</t>
  </si>
  <si>
    <t>0.1952 (0.017)</t>
  </si>
  <si>
    <t>0.1053 (0.0091)</t>
  </si>
  <si>
    <t>1.0079 (0.0097)</t>
  </si>
  <si>
    <t>0.3487 (0.0171)</t>
  </si>
  <si>
    <t>0.1855 (0.0093)</t>
  </si>
  <si>
    <t xml:space="preserve"> 1.0206 (0.0102)</t>
  </si>
  <si>
    <t>0.0605 (0.0023)</t>
  </si>
  <si>
    <t>0.0553 (0.0022)</t>
  </si>
  <si>
    <t>1.0006 (0.0092)</t>
  </si>
  <si>
    <t>PTSD</t>
  </si>
  <si>
    <t>0.2066 (0.0204)</t>
  </si>
  <si>
    <t>0.1814 (0.0178)</t>
  </si>
  <si>
    <t>1.0156 (0.0084)</t>
  </si>
  <si>
    <t>0.0993 (0.0458)</t>
  </si>
  <si>
    <t>0.1051 (0.0468)</t>
  </si>
  <si>
    <t>0.9943 (0.0063)</t>
  </si>
  <si>
    <t>0.2665 (0.0242)</t>
  </si>
  <si>
    <t>0.2639 (0.0256)</t>
  </si>
  <si>
    <t>1.0037 (0.0077)</t>
  </si>
  <si>
    <t>TS</t>
  </si>
  <si>
    <t>0.3602 (0.0433)</t>
  </si>
  <si>
    <t>0.1939 (0.0224)</t>
  </si>
  <si>
    <t xml:space="preserve"> 1.0143 (0.0078)</t>
  </si>
  <si>
    <t>0.3244 (0.0509)</t>
  </si>
  <si>
    <t>0.2314 (0.0359)</t>
  </si>
  <si>
    <t>0.9932 (0.0067)</t>
  </si>
  <si>
    <t>AN</t>
  </si>
  <si>
    <t>0.1796 (0.0119)</t>
  </si>
  <si>
    <t>0.0925 (0.0061)</t>
  </si>
  <si>
    <t>1.0201 (0.0097)</t>
  </si>
  <si>
    <t>GSCAN2019-SmokingInitiation</t>
  </si>
  <si>
    <t>22409.41 (effective)</t>
  </si>
  <si>
    <t>Characteristics/disorder</t>
  </si>
  <si>
    <t>mean/prevalence</t>
  </si>
  <si>
    <t>sd/cases</t>
  </si>
  <si>
    <t>Age</t>
  </si>
  <si>
    <t>Oppositional Defiant Disorder</t>
  </si>
  <si>
    <t>Conduct Disorder</t>
  </si>
  <si>
    <t>Panic Disorder</t>
  </si>
  <si>
    <t>Agoraphobia</t>
  </si>
  <si>
    <t>Specific Phobia</t>
  </si>
  <si>
    <t xml:space="preserve">Social Anxiety Disorder </t>
  </si>
  <si>
    <t xml:space="preserve">Separation Anxiety Disorder </t>
  </si>
  <si>
    <t xml:space="preserve">Generalized Anxiety Disorder </t>
  </si>
  <si>
    <t xml:space="preserve">Major Depressive Disorder </t>
  </si>
  <si>
    <t>Anorexia</t>
  </si>
  <si>
    <t xml:space="preserve">Mania </t>
  </si>
  <si>
    <t xml:space="preserve">Obsessive Compulsive Disorder </t>
  </si>
  <si>
    <t>Psychosis</t>
  </si>
  <si>
    <t>Autism Spectrum Disorder</t>
  </si>
  <si>
    <t>Major Depressive Disorder</t>
  </si>
  <si>
    <t>All (N=3248)</t>
  </si>
  <si>
    <t>Male (N=2615)</t>
  </si>
  <si>
    <t>Female (N=633)</t>
  </si>
  <si>
    <t>Prevalence/mean</t>
  </si>
  <si>
    <t>Cases/sd</t>
  </si>
  <si>
    <t>Anxiety</t>
  </si>
  <si>
    <t>Bipolar Disorder</t>
  </si>
  <si>
    <t>Schizophrenia</t>
  </si>
  <si>
    <t>Obsessive Compulsive Disorder</t>
  </si>
  <si>
    <t>Tic disorder</t>
  </si>
  <si>
    <t>Learning disability</t>
  </si>
  <si>
    <t>Intellectual disability</t>
  </si>
  <si>
    <t>*all proband here are &lt;18 yrs old</t>
  </si>
  <si>
    <t>All (N=1797)</t>
  </si>
  <si>
    <t>Male (N=881)</t>
  </si>
  <si>
    <t>Female (N=916)</t>
  </si>
  <si>
    <t>*all controls are young (&lt;18 years old)</t>
  </si>
  <si>
    <t>Cognitive Performance</t>
  </si>
  <si>
    <t>Female (N=2363)</t>
  </si>
  <si>
    <t>Male (N=2413)</t>
  </si>
  <si>
    <t>All (N=4789)</t>
  </si>
  <si>
    <t>Factor1</t>
  </si>
  <si>
    <t>Factor2</t>
  </si>
  <si>
    <t>ANX_gsem</t>
  </si>
  <si>
    <t>PTSD_gsem</t>
  </si>
  <si>
    <t>SS loadings</t>
  </si>
  <si>
    <t>Proportion Var</t>
  </si>
  <si>
    <t>Cumulative Var</t>
  </si>
  <si>
    <t>Factor Correlations:</t>
  </si>
  <si>
    <t>Factor Correlations</t>
  </si>
  <si>
    <t>Factor3</t>
  </si>
  <si>
    <t>Factor4</t>
  </si>
  <si>
    <t>Factor5</t>
  </si>
  <si>
    <t>df</t>
  </si>
  <si>
    <t>AIC</t>
  </si>
  <si>
    <t xml:space="preserve">SRMR </t>
  </si>
  <si>
    <t>CFI</t>
  </si>
  <si>
    <t>Common Factor</t>
  </si>
  <si>
    <t>2-factor EFA</t>
  </si>
  <si>
    <t>3-factor EFA</t>
  </si>
  <si>
    <t>4-factor EFA</t>
  </si>
  <si>
    <t>Model</t>
  </si>
  <si>
    <t>5-factor EFA</t>
  </si>
  <si>
    <t>No Convergence</t>
  </si>
  <si>
    <t xml:space="preserve">Cumulative Var </t>
  </si>
  <si>
    <t xml:space="preserve">SS loadings </t>
  </si>
  <si>
    <t xml:space="preserve">    </t>
  </si>
  <si>
    <t xml:space="preserve">Proportion Var   </t>
  </si>
  <si>
    <t>Trait</t>
    <phoneticPr fontId="2" type="noConversion"/>
  </si>
  <si>
    <t>Category</t>
    <phoneticPr fontId="2" type="noConversion"/>
  </si>
  <si>
    <t>Link</t>
    <phoneticPr fontId="2" type="noConversion"/>
  </si>
  <si>
    <t>Aggressive Behavior</t>
  </si>
  <si>
    <t>Social/Psychiatric</t>
  </si>
  <si>
    <t>EAGLE</t>
  </si>
  <si>
    <t>ftp://ftp.ebi.ac.uk/pub/databases/gwas/summary_statistics/PappaI_26087016_GCST002986/</t>
  </si>
  <si>
    <t>Alcoholism</t>
  </si>
  <si>
    <t>Psychiatric/Social</t>
  </si>
  <si>
    <t>GSCAN2019-DrinksPerWeek</t>
  </si>
  <si>
    <t>https://conservancy.umn.edu/handle/11299/201564</t>
  </si>
  <si>
    <t>Body Mass Index</t>
  </si>
  <si>
    <t>Anthropometric</t>
  </si>
  <si>
    <t>Yengo et al.</t>
  </si>
  <si>
    <t>http://cnsgenomics.com/data.html</t>
  </si>
  <si>
    <t>Cannabis Dependence</t>
  </si>
  <si>
    <t>iPSYCH2019</t>
  </si>
  <si>
    <t>https://ipsych.au.dk/downloads/</t>
  </si>
  <si>
    <t>Sleeping Behavior</t>
  </si>
  <si>
    <t>Jones et al. - Chronotype</t>
  </si>
  <si>
    <t>http://www.t2diabetesgenes.org/data/</t>
  </si>
  <si>
    <t>Social</t>
  </si>
  <si>
    <t>SSGAC-2018</t>
  </si>
  <si>
    <t>https://www.thessgac.org/data</t>
  </si>
  <si>
    <t>Educational Attainment</t>
  </si>
  <si>
    <t>SSGAC-2018-EduYears</t>
  </si>
  <si>
    <t>Height</t>
  </si>
  <si>
    <t>Sociability</t>
  </si>
  <si>
    <t>Day2018 - Loneliness</t>
  </si>
  <si>
    <t>https://www.repository.cam.ac.uk/handle/1810/277812</t>
  </si>
  <si>
    <t>Parkinson's Disease</t>
  </si>
  <si>
    <t>Neurological</t>
  </si>
  <si>
    <t>Nalls-2019</t>
  </si>
  <si>
    <t>https://drive.google.com/file/d/1FZ9UL99LAqyWnyNBxxlx6qOUlfAnublN/view</t>
  </si>
  <si>
    <t>Personality</t>
  </si>
  <si>
    <t>SSGAC-Neuroticism</t>
  </si>
  <si>
    <t>http://www.thessgac.org/#!data/kuzq8</t>
  </si>
  <si>
    <t>Risky Behavior</t>
  </si>
  <si>
    <t>SSGAC-2018-Risk</t>
  </si>
  <si>
    <t>Jones et al. - SleepDuration</t>
  </si>
  <si>
    <t>Smoking Behavior</t>
  </si>
  <si>
    <t>Suicide Attempt</t>
  </si>
  <si>
    <t>iPSYCH2018-Model1</t>
  </si>
  <si>
    <t>Waist-Hip Ratio</t>
  </si>
  <si>
    <t>GIANT-2015-EuroAll</t>
    <phoneticPr fontId="2" type="noConversion"/>
  </si>
  <si>
    <t>http://www.broadinstitute.org/collaboration/giant/index.php/GIANT_consortium_data_files</t>
  </si>
  <si>
    <t>Reference</t>
    <phoneticPr fontId="2" type="noConversion"/>
  </si>
  <si>
    <t>http://www.ncbi.nlm.nih.gov/pubmed/26087016</t>
  </si>
  <si>
    <t>https://www.ncbi.nlm.nih.gov/pubmed/30643251</t>
  </si>
  <si>
    <t>https://www.ncbi.nlm.nih.gov/pubmed/30124842</t>
  </si>
  <si>
    <t>https://www.ncbi.nlm.nih.gov/pubmed/31209380</t>
  </si>
  <si>
    <t>http://www.ncbi.nlm.nih.gov/pubmed/27494321</t>
  </si>
  <si>
    <t>https://www.ncbi.nlm.nih.gov/pubmed/30038396</t>
  </si>
  <si>
    <t>https://www.ncbi.nlm.nih.gov/pubmed/29970889</t>
  </si>
  <si>
    <t>https://www.ncbi.nlm.nih.gov/pubmed/31701892</t>
  </si>
  <si>
    <t>http://www.ncbi.nlm.nih.gov/pubmed/27089181</t>
  </si>
  <si>
    <t>https://www.ncbi.nlm.nih.gov/pubmed/30643258</t>
  </si>
  <si>
    <t>https://www.ncbi.nlm.nih.gov/pubmed/30116032</t>
  </si>
  <si>
    <t>http://www.ncbi.nlm.nih.gov/pubmed/25673412</t>
  </si>
  <si>
    <t>https://www.medrxiv.org/content/10.1101/2020.09.12.20192922v1</t>
  </si>
  <si>
    <t>https://pubmed.ncbi.nlm.nih.gov/30478444/</t>
  </si>
  <si>
    <t>https://www.ncbi.nlm.nih.gov/pmc/articles/PMC4940340/</t>
  </si>
  <si>
    <t>https://pubmed.ncbi.nlm.nih.gov/31748690/</t>
  </si>
  <si>
    <t>https://pubmed.ncbi.nlm.nih.gov/30804558/</t>
  </si>
  <si>
    <t>https://pubmed.ncbi.nlm.nih.gov/31043756/</t>
  </si>
  <si>
    <t>https://pubmed.ncbi.nlm.nih.gov/30718901/</t>
  </si>
  <si>
    <t>https://www.ncbi.nlm.nih.gov/pmc/articles/PMC5696105/</t>
  </si>
  <si>
    <t>https://jamanetwork.com/journals/jamapsychiatry/fullarticle/2733149</t>
  </si>
  <si>
    <t>https://pubmed.ncbi.nlm.nih.gov/30818990/</t>
  </si>
  <si>
    <t>https://pubmed.ncbi.nlm.nih.gov/28761083/</t>
  </si>
  <si>
    <t>https://pubmed.ncbi.nlm.nih.gov/31308545/</t>
  </si>
  <si>
    <t xml:space="preserve"> LDSC Intercept(SE)</t>
  </si>
  <si>
    <t>Table S1. GWAS Summary Statistics and LDSC results</t>
  </si>
  <si>
    <t>*significant loadings are bolded</t>
  </si>
  <si>
    <t>*Bold-faced values represent significant (p&lt;.05) associations.</t>
  </si>
  <si>
    <t>p.fdr</t>
  </si>
  <si>
    <t>Marker</t>
  </si>
  <si>
    <t>rsID</t>
  </si>
  <si>
    <t>Nearest Gene(s)</t>
  </si>
  <si>
    <t>-log_10 (p)</t>
  </si>
  <si>
    <t>1: 44,141,149 A/C</t>
  </si>
  <si>
    <t>rs9787076</t>
  </si>
  <si>
    <t>AL451062.3, KDM4A</t>
  </si>
  <si>
    <t>11: 810,882 G/T</t>
  </si>
  <si>
    <t>rs10902222</t>
  </si>
  <si>
    <t>RPLP2</t>
  </si>
  <si>
    <t>MEF2C-AS1</t>
  </si>
  <si>
    <t>SDK1</t>
  </si>
  <si>
    <t>SEMA6D, AC023905.1</t>
  </si>
  <si>
    <t>PAPPA2</t>
  </si>
  <si>
    <t>AC092422.1</t>
  </si>
  <si>
    <t>USP24</t>
  </si>
  <si>
    <t>AL033529.1, ZBTB8A</t>
  </si>
  <si>
    <t>AP003464.1</t>
  </si>
  <si>
    <t>Table S2. Descriptive statistics for individuals in PNC</t>
  </si>
  <si>
    <t>Table S3. Descriptive statistics for individuals in SPARK Proband subsample</t>
  </si>
  <si>
    <t>Table S4. Descriptive statistics for individuals in SPARK Control subsample</t>
  </si>
  <si>
    <t>Table S5. EFA 2-factor results</t>
  </si>
  <si>
    <t>Table S6. EFA 3-factor results</t>
  </si>
  <si>
    <t>Table S7. EFA 4-factor results</t>
  </si>
  <si>
    <t>Table S8. EFA 5-factor results</t>
  </si>
  <si>
    <t>Table S9. Model fit statistics for CFA models</t>
  </si>
  <si>
    <t>Table S15. External trait GWASs</t>
  </si>
  <si>
    <t xml:space="preserve">TableS10 GenomicSEM ADHD GWAS variants that reached genome-wide significance </t>
  </si>
  <si>
    <t xml:space="preserve">TableS11 GenomicSEM Neurodevelopment GWAS variants that reached genome-wide significance </t>
  </si>
  <si>
    <t>1: 176,603,365 G/A</t>
  </si>
  <si>
    <t>rs147036913</t>
  </si>
  <si>
    <t>11: 81,045,793 T/C</t>
  </si>
  <si>
    <t>rs17141996</t>
  </si>
  <si>
    <t>15: 47,680,815 G/A</t>
  </si>
  <si>
    <t>rs35175834</t>
  </si>
  <si>
    <t>1: 66,426,100 T/C</t>
  </si>
  <si>
    <t>rs10789205</t>
  </si>
  <si>
    <t>PDE4B</t>
  </si>
  <si>
    <t>3: 25,070,715 A/G</t>
  </si>
  <si>
    <t>rs4345036</t>
  </si>
  <si>
    <t>9: 34,135,494 T/G</t>
  </si>
  <si>
    <t>rs1125015</t>
  </si>
  <si>
    <t>AL354989.2</t>
  </si>
  <si>
    <t>20: 33,857,544 C/T</t>
  </si>
  <si>
    <t>rs2275274</t>
  </si>
  <si>
    <t>MMP24OS, MMP24, AL121753.1</t>
  </si>
  <si>
    <t>8: 4,544,825 A/G</t>
  </si>
  <si>
    <t>rs7830752</t>
  </si>
  <si>
    <t>CSMD1</t>
  </si>
  <si>
    <t>1: 55,670,896 G/C</t>
  </si>
  <si>
    <t>rs6671533</t>
  </si>
  <si>
    <t>7: 3,590,648 T/C</t>
  </si>
  <si>
    <t>rs28412607</t>
  </si>
  <si>
    <t>7: 68,030,870 A/G</t>
  </si>
  <si>
    <t>rs11760612</t>
  </si>
  <si>
    <t>AC004910.1</t>
  </si>
  <si>
    <t>2: 58,978,436 A/G</t>
  </si>
  <si>
    <t>rs7596101</t>
  </si>
  <si>
    <t>LINC01122</t>
  </si>
  <si>
    <t>2: 59,222,314 C/T</t>
  </si>
  <si>
    <t>rs10171867</t>
  </si>
  <si>
    <t>2: 228,272,364 C/T</t>
  </si>
  <si>
    <t>rs12993552</t>
  </si>
  <si>
    <t>SCYGR1</t>
  </si>
  <si>
    <t>16: 20,068,600 T/C</t>
  </si>
  <si>
    <t>rs72772751</t>
  </si>
  <si>
    <t>GPR139</t>
  </si>
  <si>
    <t>3: 98,883,798 C/A</t>
  </si>
  <si>
    <t>rs1066370</t>
  </si>
  <si>
    <t>ACTG1P13</t>
  </si>
  <si>
    <t>1: 73,596,491 G/A</t>
  </si>
  <si>
    <t>rs11210139</t>
  </si>
  <si>
    <t>KRT8P21</t>
  </si>
  <si>
    <t>16: 83,062,696 G/T</t>
  </si>
  <si>
    <t>rs117204468</t>
  </si>
  <si>
    <t>CDH13</t>
  </si>
  <si>
    <t>6: 78,521,155 G/A</t>
  </si>
  <si>
    <t>rs72898580</t>
  </si>
  <si>
    <t>MEI4</t>
  </si>
  <si>
    <t>3: 104,624,105 A/T</t>
  </si>
  <si>
    <t>rs6780459</t>
  </si>
  <si>
    <t>AC091804.1</t>
  </si>
  <si>
    <t>11: 63,956,102 G/A</t>
  </si>
  <si>
    <t>rs57021319</t>
  </si>
  <si>
    <t>STIP1</t>
  </si>
  <si>
    <t>8: 11,040,647 A/G</t>
  </si>
  <si>
    <t>rs7814499</t>
  </si>
  <si>
    <t>XKR6</t>
  </si>
  <si>
    <t>22: 36,087,286 T/C</t>
  </si>
  <si>
    <t>rs5750154</t>
  </si>
  <si>
    <t>AL049748.1</t>
  </si>
  <si>
    <t>1: 225,121,479 T/C</t>
  </si>
  <si>
    <t>rs2449320</t>
  </si>
  <si>
    <t>DNAH14</t>
  </si>
  <si>
    <t>1: 33,034,876 G/A</t>
  </si>
  <si>
    <t>rs10914577</t>
  </si>
  <si>
    <t>3: 174,069,141 A/G</t>
  </si>
  <si>
    <t>rs9810598</t>
  </si>
  <si>
    <t>AC069218.1</t>
  </si>
  <si>
    <t>5: 75,949,844 C/A</t>
  </si>
  <si>
    <t>rs457127</t>
  </si>
  <si>
    <t>IQGAP2</t>
  </si>
  <si>
    <t>3: 56,888,845 G/A</t>
  </si>
  <si>
    <t>rs67274221</t>
  </si>
  <si>
    <t>ARHGEF3</t>
  </si>
  <si>
    <t>19: 49,391,585 A/G</t>
  </si>
  <si>
    <t>rs8112951</t>
  </si>
  <si>
    <t>TULP2</t>
  </si>
  <si>
    <t>8: 3,698,481 G/A</t>
  </si>
  <si>
    <t>rs7003534</t>
  </si>
  <si>
    <t>5: 88,253,916 G/A</t>
  </si>
  <si>
    <t>rs214134</t>
  </si>
  <si>
    <t>6: 70,858,783 T/C</t>
  </si>
  <si>
    <t>rs2025284</t>
  </si>
  <si>
    <t>COL19A1</t>
  </si>
  <si>
    <t>ASD</t>
  </si>
  <si>
    <t>ASD PGS</t>
  </si>
  <si>
    <t>ASD SEM PGS</t>
  </si>
  <si>
    <t>Table S12. Predictive performance of five PGSs in PNC</t>
  </si>
  <si>
    <t>Disorder</t>
  </si>
  <si>
    <t>Disorder/trait</t>
  </si>
  <si>
    <t>Table S13. Predictive performance of five PGSs in SPARK probands</t>
  </si>
  <si>
    <t>Table S14. Predictive performance of five PGSs in SPARK controls</t>
  </si>
  <si>
    <t>8: 10,576,775 G/C</t>
  </si>
  <si>
    <t>rs10099100</t>
  </si>
  <si>
    <t>SOX7</t>
  </si>
  <si>
    <t>8: 11,396,856 A/C</t>
  </si>
  <si>
    <t>rs2409784</t>
  </si>
  <si>
    <t>BLK</t>
  </si>
  <si>
    <t>8: 8,363,897 T/C</t>
  </si>
  <si>
    <t>rs2921036</t>
  </si>
  <si>
    <t>AC103957.2</t>
  </si>
  <si>
    <t>6: 11,730,878 A/G</t>
  </si>
  <si>
    <t>rs9366877</t>
  </si>
  <si>
    <t>ADTRP, AL022724.3</t>
  </si>
  <si>
    <t>20: 21,238,364 C/T</t>
  </si>
  <si>
    <t>rs6047332</t>
  </si>
  <si>
    <t>ZNF877P</t>
  </si>
  <si>
    <t>17: 43,302,259 C/T</t>
  </si>
  <si>
    <t>rs12449792</t>
  </si>
  <si>
    <t>FMNL1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</si>
</sst>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_);[Red]\(0.0000\)"/>
    <numFmt numFmtId="166" formatCode="0.00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/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/>
    <xf numFmtId="164" fontId="5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3" fillId="0" borderId="0" xfId="1" applyNumberFormat="1" applyFont="1" applyAlignment="1">
      <alignment horizontal="center" vertical="center"/>
    </xf>
    <xf numFmtId="10" fontId="3" fillId="0" borderId="2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9" fillId="0" borderId="0" xfId="0" applyFont="1"/>
    <xf numFmtId="0" fontId="0" fillId="0" borderId="0" xfId="0" applyFont="1"/>
    <xf numFmtId="0" fontId="3" fillId="0" borderId="0" xfId="0" applyFont="1" applyBorder="1" applyAlignment="1">
      <alignment vertical="center"/>
    </xf>
    <xf numFmtId="0" fontId="6" fillId="0" borderId="0" xfId="0" applyFont="1" applyBorder="1"/>
    <xf numFmtId="164" fontId="0" fillId="0" borderId="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3" fillId="0" borderId="3" xfId="0" applyFont="1" applyBorder="1"/>
    <xf numFmtId="16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1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/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5CBC-7B35-4044-9319-BE2BC01BFAA3}">
  <dimension ref="A1:L16"/>
  <sheetViews>
    <sheetView tabSelected="1" zoomScale="85" zoomScaleNormal="85" workbookViewId="0">
      <selection activeCell="C52" sqref="C52"/>
    </sheetView>
  </sheetViews>
  <sheetFormatPr defaultColWidth="10.796875" defaultRowHeight="15.6" x14ac:dyDescent="0.3"/>
  <cols>
    <col min="1" max="1" width="23.19921875" style="1" bestFit="1" customWidth="1"/>
    <col min="2" max="2" width="31.5" style="1" bestFit="1" customWidth="1"/>
    <col min="3" max="3" width="19.296875" style="1" bestFit="1" customWidth="1"/>
    <col min="4" max="4" width="8.69921875" style="1" bestFit="1" customWidth="1"/>
    <col min="5" max="5" width="8.796875" style="1" bestFit="1" customWidth="1"/>
    <col min="6" max="6" width="12.296875" style="1" bestFit="1" customWidth="1"/>
    <col min="7" max="7" width="15.296875" style="1" bestFit="1" customWidth="1"/>
    <col min="8" max="8" width="16.796875" style="1" bestFit="1" customWidth="1"/>
    <col min="9" max="9" width="15.69921875" style="1" bestFit="1" customWidth="1"/>
    <col min="10" max="10" width="17.19921875" style="1" bestFit="1" customWidth="1"/>
    <col min="11" max="11" width="8.69921875" style="1" bestFit="1" customWidth="1"/>
    <col min="12" max="12" width="19.69921875" style="1" bestFit="1" customWidth="1"/>
    <col min="13" max="16384" width="10.796875" style="1"/>
  </cols>
  <sheetData>
    <row r="1" spans="1:12" x14ac:dyDescent="0.3">
      <c r="A1" s="1" t="s">
        <v>227</v>
      </c>
    </row>
    <row r="2" spans="1:12" ht="25.05" customHeight="1" x14ac:dyDescent="0.3">
      <c r="A2" s="44" t="s">
        <v>26</v>
      </c>
      <c r="B2" s="45" t="s">
        <v>27</v>
      </c>
      <c r="C2" s="45" t="s">
        <v>28</v>
      </c>
      <c r="D2" s="45" t="s">
        <v>29</v>
      </c>
      <c r="E2" s="45" t="s">
        <v>30</v>
      </c>
      <c r="F2" s="45" t="s">
        <v>31</v>
      </c>
      <c r="G2" s="45" t="s">
        <v>32</v>
      </c>
      <c r="H2" s="45" t="s">
        <v>33</v>
      </c>
      <c r="I2" s="45" t="s">
        <v>34</v>
      </c>
      <c r="J2" s="45" t="s">
        <v>35</v>
      </c>
      <c r="K2" s="45" t="s">
        <v>36</v>
      </c>
      <c r="L2" s="45" t="s">
        <v>226</v>
      </c>
    </row>
    <row r="3" spans="1:12" x14ac:dyDescent="0.3">
      <c r="A3" s="46" t="s">
        <v>0</v>
      </c>
      <c r="B3" s="47" t="s">
        <v>215</v>
      </c>
      <c r="C3" s="48">
        <v>53293</v>
      </c>
      <c r="D3" s="48">
        <v>19099</v>
      </c>
      <c r="E3" s="48">
        <v>34194</v>
      </c>
      <c r="F3" s="49">
        <v>0.3584</v>
      </c>
      <c r="G3" s="49">
        <v>2.1999999999999999E-2</v>
      </c>
      <c r="H3" s="49" t="s">
        <v>37</v>
      </c>
      <c r="I3" s="49" t="s">
        <v>38</v>
      </c>
      <c r="J3" s="49">
        <v>1.2976000000000001</v>
      </c>
      <c r="K3" s="49">
        <v>1.2531000000000001</v>
      </c>
      <c r="L3" s="49" t="s">
        <v>39</v>
      </c>
    </row>
    <row r="4" spans="1:12" x14ac:dyDescent="0.3">
      <c r="A4" s="46" t="s">
        <v>40</v>
      </c>
      <c r="B4" s="50" t="s">
        <v>214</v>
      </c>
      <c r="C4" s="48">
        <v>161405</v>
      </c>
      <c r="D4" s="48">
        <v>67390</v>
      </c>
      <c r="E4" s="48">
        <v>94015</v>
      </c>
      <c r="F4" s="49">
        <v>0.41749999999999998</v>
      </c>
      <c r="G4" s="49">
        <v>2.8E-3</v>
      </c>
      <c r="H4" s="51" t="s">
        <v>41</v>
      </c>
      <c r="I4" s="51" t="s">
        <v>42</v>
      </c>
      <c r="J4" s="51">
        <v>2.2098</v>
      </c>
      <c r="K4" s="51">
        <v>1.8445</v>
      </c>
      <c r="L4" s="51" t="s">
        <v>43</v>
      </c>
    </row>
    <row r="5" spans="1:12" x14ac:dyDescent="0.3">
      <c r="A5" s="83" t="s">
        <v>21</v>
      </c>
      <c r="B5" s="52" t="s">
        <v>216</v>
      </c>
      <c r="C5" s="48">
        <v>17310</v>
      </c>
      <c r="D5" s="48">
        <v>5540</v>
      </c>
      <c r="E5" s="48">
        <v>11770</v>
      </c>
      <c r="F5" s="49">
        <v>0.32</v>
      </c>
      <c r="G5" s="49">
        <v>3.5999999999999997E-2</v>
      </c>
      <c r="H5" s="49" t="s">
        <v>44</v>
      </c>
      <c r="I5" s="49" t="s">
        <v>45</v>
      </c>
      <c r="J5" s="49">
        <v>1.0295000000000001</v>
      </c>
      <c r="K5" s="49">
        <v>1.0345</v>
      </c>
      <c r="L5" s="49" t="s">
        <v>46</v>
      </c>
    </row>
    <row r="6" spans="1:12" x14ac:dyDescent="0.3">
      <c r="A6" s="83"/>
      <c r="B6" s="52" t="s">
        <v>217</v>
      </c>
      <c r="C6" s="48">
        <v>83566</v>
      </c>
      <c r="D6" s="48">
        <v>25453</v>
      </c>
      <c r="E6" s="48">
        <v>58113</v>
      </c>
      <c r="F6" s="49">
        <v>0.30459999999999998</v>
      </c>
      <c r="G6" s="49">
        <v>3.5999999999999997E-2</v>
      </c>
      <c r="H6" s="49" t="s">
        <v>47</v>
      </c>
      <c r="I6" s="49" t="s">
        <v>48</v>
      </c>
      <c r="J6" s="49">
        <v>1.1624000000000001</v>
      </c>
      <c r="K6" s="49">
        <v>1.1458999999999999</v>
      </c>
      <c r="L6" s="49" t="s">
        <v>49</v>
      </c>
    </row>
    <row r="7" spans="1:12" x14ac:dyDescent="0.3">
      <c r="A7" s="83"/>
      <c r="B7" s="51" t="s">
        <v>50</v>
      </c>
      <c r="C7" s="48" t="s">
        <v>51</v>
      </c>
      <c r="D7" s="48"/>
      <c r="E7" s="48"/>
      <c r="F7" s="49"/>
      <c r="G7" s="49"/>
      <c r="H7" s="51" t="s">
        <v>52</v>
      </c>
      <c r="I7" s="51" t="s">
        <v>53</v>
      </c>
      <c r="J7" s="51">
        <v>1.1776</v>
      </c>
      <c r="K7" s="51">
        <v>1.1618999999999999</v>
      </c>
      <c r="L7" s="51" t="s">
        <v>54</v>
      </c>
    </row>
    <row r="8" spans="1:12" x14ac:dyDescent="0.3">
      <c r="A8" s="46" t="s">
        <v>55</v>
      </c>
      <c r="B8" s="47" t="s">
        <v>218</v>
      </c>
      <c r="C8" s="48">
        <v>46351</v>
      </c>
      <c r="D8" s="48">
        <v>18382</v>
      </c>
      <c r="E8" s="48">
        <v>27969</v>
      </c>
      <c r="F8" s="49">
        <v>0.39660000000000001</v>
      </c>
      <c r="G8" s="49">
        <v>7.6E-3</v>
      </c>
      <c r="H8" s="49" t="s">
        <v>56</v>
      </c>
      <c r="I8" s="49" t="s">
        <v>57</v>
      </c>
      <c r="J8" s="49">
        <v>1.2005999999999999</v>
      </c>
      <c r="K8" s="49">
        <v>1.1715</v>
      </c>
      <c r="L8" s="49" t="s">
        <v>58</v>
      </c>
    </row>
    <row r="9" spans="1:12" x14ac:dyDescent="0.3">
      <c r="A9" s="46" t="s">
        <v>22</v>
      </c>
      <c r="B9" s="47" t="s">
        <v>219</v>
      </c>
      <c r="C9" s="48">
        <v>51710</v>
      </c>
      <c r="D9" s="48">
        <v>20352</v>
      </c>
      <c r="E9" s="48">
        <v>31358</v>
      </c>
      <c r="F9" s="49">
        <v>0.39360000000000001</v>
      </c>
      <c r="G9" s="49">
        <v>7.0000000000000001E-3</v>
      </c>
      <c r="H9" s="49" t="s">
        <v>59</v>
      </c>
      <c r="I9" s="49" t="s">
        <v>60</v>
      </c>
      <c r="J9" s="49">
        <v>1.3891</v>
      </c>
      <c r="K9" s="49">
        <v>1.3271999999999999</v>
      </c>
      <c r="L9" s="49" t="s">
        <v>61</v>
      </c>
    </row>
    <row r="10" spans="1:12" x14ac:dyDescent="0.3">
      <c r="A10" s="53" t="s">
        <v>9</v>
      </c>
      <c r="B10" s="47" t="s">
        <v>220</v>
      </c>
      <c r="C10" s="48">
        <v>500199</v>
      </c>
      <c r="D10" s="48">
        <v>170756</v>
      </c>
      <c r="E10" s="48">
        <v>329443</v>
      </c>
      <c r="F10" s="49">
        <v>0.34139999999999998</v>
      </c>
      <c r="G10" s="49">
        <v>4.3999999999999997E-2</v>
      </c>
      <c r="H10" s="49" t="s">
        <v>62</v>
      </c>
      <c r="I10" s="49" t="s">
        <v>63</v>
      </c>
      <c r="J10" s="49">
        <v>1.6019000000000001</v>
      </c>
      <c r="K10" s="49">
        <v>1.4530000000000001</v>
      </c>
      <c r="L10" s="49" t="s">
        <v>64</v>
      </c>
    </row>
    <row r="11" spans="1:12" x14ac:dyDescent="0.3">
      <c r="A11" s="83" t="s">
        <v>65</v>
      </c>
      <c r="B11" s="47" t="s">
        <v>222</v>
      </c>
      <c r="C11" s="48">
        <v>29056</v>
      </c>
      <c r="D11" s="48">
        <v>9831</v>
      </c>
      <c r="E11" s="48">
        <v>19225</v>
      </c>
      <c r="F11" s="49">
        <v>0.33829999999999999</v>
      </c>
      <c r="G11" s="49">
        <v>0.04</v>
      </c>
      <c r="H11" s="49" t="s">
        <v>66</v>
      </c>
      <c r="I11" s="49" t="s">
        <v>67</v>
      </c>
      <c r="J11" s="49">
        <v>1.1476</v>
      </c>
      <c r="K11" s="49">
        <v>1.1333</v>
      </c>
      <c r="L11" s="49" t="s">
        <v>68</v>
      </c>
    </row>
    <row r="12" spans="1:12" x14ac:dyDescent="0.3">
      <c r="A12" s="83"/>
      <c r="B12" s="52" t="s">
        <v>221</v>
      </c>
      <c r="C12" s="48">
        <v>9537</v>
      </c>
      <c r="D12" s="48">
        <v>2424</v>
      </c>
      <c r="E12" s="48">
        <v>7113</v>
      </c>
      <c r="F12" s="49">
        <v>0.25419999999999998</v>
      </c>
      <c r="G12" s="49">
        <v>0.04</v>
      </c>
      <c r="H12" s="49" t="s">
        <v>69</v>
      </c>
      <c r="I12" s="49" t="s">
        <v>70</v>
      </c>
      <c r="J12" s="49">
        <v>1.0126999999999999</v>
      </c>
      <c r="K12" s="49">
        <v>1.0135000000000001</v>
      </c>
      <c r="L12" s="49" t="s">
        <v>71</v>
      </c>
    </row>
    <row r="13" spans="1:12" x14ac:dyDescent="0.3">
      <c r="A13" s="83"/>
      <c r="B13" s="51" t="s">
        <v>50</v>
      </c>
      <c r="C13" s="48" t="s">
        <v>87</v>
      </c>
      <c r="D13" s="48"/>
      <c r="E13" s="48"/>
      <c r="F13" s="49"/>
      <c r="G13" s="49"/>
      <c r="H13" s="49" t="s">
        <v>72</v>
      </c>
      <c r="I13" s="49" t="s">
        <v>73</v>
      </c>
      <c r="J13" s="49">
        <v>1.1269</v>
      </c>
      <c r="K13" s="49">
        <v>1.1144000000000001</v>
      </c>
      <c r="L13" s="49" t="s">
        <v>74</v>
      </c>
    </row>
    <row r="14" spans="1:12" x14ac:dyDescent="0.3">
      <c r="A14" s="46" t="s">
        <v>75</v>
      </c>
      <c r="B14" s="47" t="s">
        <v>223</v>
      </c>
      <c r="C14" s="48">
        <v>14307</v>
      </c>
      <c r="D14" s="48">
        <v>4819</v>
      </c>
      <c r="E14" s="48">
        <v>9488</v>
      </c>
      <c r="F14" s="49">
        <v>0.33679999999999999</v>
      </c>
      <c r="G14" s="49">
        <v>5.1999999999999998E-3</v>
      </c>
      <c r="H14" s="49" t="s">
        <v>76</v>
      </c>
      <c r="I14" s="49" t="s">
        <v>77</v>
      </c>
      <c r="J14" s="49">
        <v>1.1182000000000001</v>
      </c>
      <c r="K14" s="49">
        <v>1.1113</v>
      </c>
      <c r="L14" s="49" t="s">
        <v>78</v>
      </c>
    </row>
    <row r="15" spans="1:12" x14ac:dyDescent="0.3">
      <c r="A15" s="46" t="s">
        <v>11</v>
      </c>
      <c r="B15" s="47" t="s">
        <v>224</v>
      </c>
      <c r="C15" s="48">
        <v>9725</v>
      </c>
      <c r="D15" s="48">
        <v>2688</v>
      </c>
      <c r="E15" s="48">
        <v>7037</v>
      </c>
      <c r="F15" s="49">
        <v>0.27639999999999998</v>
      </c>
      <c r="G15" s="49">
        <v>1.2E-2</v>
      </c>
      <c r="H15" s="49" t="s">
        <v>79</v>
      </c>
      <c r="I15" s="49" t="s">
        <v>80</v>
      </c>
      <c r="J15" s="49">
        <v>1.0571999999999999</v>
      </c>
      <c r="K15" s="49">
        <v>1.0527</v>
      </c>
      <c r="L15" s="49" t="s">
        <v>81</v>
      </c>
    </row>
    <row r="16" spans="1:12" x14ac:dyDescent="0.3">
      <c r="A16" s="54" t="s">
        <v>82</v>
      </c>
      <c r="B16" s="55" t="s">
        <v>225</v>
      </c>
      <c r="C16" s="56">
        <v>72517</v>
      </c>
      <c r="D16" s="56">
        <v>16992</v>
      </c>
      <c r="E16" s="56">
        <v>55525</v>
      </c>
      <c r="F16" s="57">
        <v>0.23430000000000001</v>
      </c>
      <c r="G16" s="57">
        <v>1.4E-3</v>
      </c>
      <c r="H16" s="57" t="s">
        <v>83</v>
      </c>
      <c r="I16" s="57" t="s">
        <v>84</v>
      </c>
      <c r="J16" s="57">
        <v>1.2827</v>
      </c>
      <c r="K16" s="57">
        <v>1.2398</v>
      </c>
      <c r="L16" s="57" t="s">
        <v>85</v>
      </c>
    </row>
  </sheetData>
  <mergeCells count="2">
    <mergeCell ref="A5:A7"/>
    <mergeCell ref="A11:A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AFEB6-D57A-084E-9434-E374D8B73E90}">
  <dimension ref="A1:D6"/>
  <sheetViews>
    <sheetView workbookViewId="0">
      <selection activeCell="C9" sqref="C9"/>
    </sheetView>
  </sheetViews>
  <sheetFormatPr defaultColWidth="10.796875" defaultRowHeight="15.6" x14ac:dyDescent="0.3"/>
  <cols>
    <col min="1" max="1" width="18.796875" style="1" customWidth="1"/>
    <col min="2" max="2" width="10.69921875" style="6" bestFit="1" customWidth="1"/>
    <col min="3" max="3" width="17.796875" style="6" bestFit="1" customWidth="1"/>
    <col min="4" max="4" width="10.19921875" style="6" bestFit="1" customWidth="1"/>
    <col min="5" max="16384" width="10.796875" style="1"/>
  </cols>
  <sheetData>
    <row r="1" spans="1:4" x14ac:dyDescent="0.3">
      <c r="A1" s="1" t="s">
        <v>258</v>
      </c>
    </row>
    <row r="2" spans="1:4" x14ac:dyDescent="0.3">
      <c r="A2" s="21" t="s">
        <v>231</v>
      </c>
      <c r="B2" s="13" t="s">
        <v>232</v>
      </c>
      <c r="C2" s="13" t="s">
        <v>233</v>
      </c>
      <c r="D2" s="24" t="s">
        <v>234</v>
      </c>
    </row>
    <row r="3" spans="1:4" x14ac:dyDescent="0.3">
      <c r="A3" t="s">
        <v>341</v>
      </c>
      <c r="B3" t="s">
        <v>342</v>
      </c>
      <c r="C3" t="s">
        <v>241</v>
      </c>
      <c r="D3">
        <v>6.9169999999999998</v>
      </c>
    </row>
    <row r="4" spans="1:4" x14ac:dyDescent="0.3">
      <c r="A4" t="s">
        <v>235</v>
      </c>
      <c r="B4" t="s">
        <v>236</v>
      </c>
      <c r="C4" t="s">
        <v>237</v>
      </c>
      <c r="D4">
        <v>6.827</v>
      </c>
    </row>
    <row r="5" spans="1:4" x14ac:dyDescent="0.3">
      <c r="A5" t="s">
        <v>343</v>
      </c>
      <c r="B5" t="s">
        <v>344</v>
      </c>
      <c r="C5" t="s">
        <v>345</v>
      </c>
      <c r="D5">
        <v>6.375</v>
      </c>
    </row>
    <row r="6" spans="1:4" x14ac:dyDescent="0.3">
      <c r="A6" s="58" t="s">
        <v>238</v>
      </c>
      <c r="B6" s="58" t="s">
        <v>239</v>
      </c>
      <c r="C6" s="58" t="s">
        <v>240</v>
      </c>
      <c r="D6" s="58">
        <v>6.11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7C3C8-B8EF-1A47-AC61-2B84623604B5}">
  <dimension ref="A1:D66"/>
  <sheetViews>
    <sheetView workbookViewId="0">
      <selection activeCell="D29" sqref="D29"/>
    </sheetView>
  </sheetViews>
  <sheetFormatPr defaultColWidth="10.796875" defaultRowHeight="15.6" x14ac:dyDescent="0.3"/>
  <cols>
    <col min="1" max="1" width="20" style="1" customWidth="1"/>
    <col min="2" max="2" width="11.69921875" style="6" bestFit="1" customWidth="1"/>
    <col min="3" max="3" width="20.796875" style="6" bestFit="1" customWidth="1"/>
    <col min="4" max="4" width="10.19921875" style="6" bestFit="1" customWidth="1"/>
    <col min="5" max="16384" width="10.796875" style="1"/>
  </cols>
  <sheetData>
    <row r="1" spans="1:4" x14ac:dyDescent="0.3">
      <c r="A1" s="1" t="s">
        <v>259</v>
      </c>
      <c r="D1" s="23"/>
    </row>
    <row r="2" spans="1:4" x14ac:dyDescent="0.3">
      <c r="A2" s="21" t="s">
        <v>231</v>
      </c>
      <c r="B2" s="65" t="s">
        <v>232</v>
      </c>
      <c r="C2" s="65" t="s">
        <v>233</v>
      </c>
      <c r="D2" s="24" t="s">
        <v>234</v>
      </c>
    </row>
    <row r="3" spans="1:4" x14ac:dyDescent="0.3">
      <c r="A3" t="s">
        <v>354</v>
      </c>
      <c r="B3" t="s">
        <v>355</v>
      </c>
      <c r="C3" t="s">
        <v>356</v>
      </c>
      <c r="D3">
        <v>9.6349999999999998</v>
      </c>
    </row>
    <row r="4" spans="1:4" x14ac:dyDescent="0.3">
      <c r="A4" t="s">
        <v>357</v>
      </c>
      <c r="B4" t="s">
        <v>358</v>
      </c>
      <c r="C4" t="s">
        <v>359</v>
      </c>
      <c r="D4">
        <v>7.8810000000000002</v>
      </c>
    </row>
    <row r="5" spans="1:4" x14ac:dyDescent="0.3">
      <c r="A5" t="s">
        <v>360</v>
      </c>
      <c r="B5" t="s">
        <v>361</v>
      </c>
      <c r="C5" t="s">
        <v>362</v>
      </c>
      <c r="D5">
        <v>7.4059999999999997</v>
      </c>
    </row>
    <row r="6" spans="1:4" x14ac:dyDescent="0.3">
      <c r="A6" t="s">
        <v>363</v>
      </c>
      <c r="B6" t="s">
        <v>364</v>
      </c>
      <c r="C6" t="s">
        <v>365</v>
      </c>
      <c r="D6">
        <v>7.0919999999999996</v>
      </c>
    </row>
    <row r="7" spans="1:4" x14ac:dyDescent="0.3">
      <c r="A7" t="s">
        <v>366</v>
      </c>
      <c r="B7" t="s">
        <v>367</v>
      </c>
      <c r="C7" t="s">
        <v>368</v>
      </c>
      <c r="D7">
        <v>6.4089999999999998</v>
      </c>
    </row>
    <row r="8" spans="1:4" x14ac:dyDescent="0.3">
      <c r="A8" s="58" t="s">
        <v>369</v>
      </c>
      <c r="B8" s="58" t="s">
        <v>370</v>
      </c>
      <c r="C8" s="58" t="s">
        <v>371</v>
      </c>
      <c r="D8" s="58">
        <v>6.1040000000000001</v>
      </c>
    </row>
    <row r="9" spans="1:4" x14ac:dyDescent="0.3">
      <c r="A9"/>
      <c r="B9" s="59"/>
      <c r="C9"/>
      <c r="D9"/>
    </row>
    <row r="10" spans="1:4" x14ac:dyDescent="0.3">
      <c r="A10"/>
      <c r="B10" s="59"/>
      <c r="C10"/>
      <c r="D10"/>
    </row>
    <row r="11" spans="1:4" x14ac:dyDescent="0.3">
      <c r="A11"/>
      <c r="B11" s="60"/>
      <c r="C11"/>
      <c r="D11"/>
    </row>
    <row r="12" spans="1:4" x14ac:dyDescent="0.3">
      <c r="A12"/>
      <c r="B12" s="59"/>
      <c r="C12"/>
      <c r="D12"/>
    </row>
    <row r="13" spans="1:4" x14ac:dyDescent="0.3">
      <c r="A13"/>
      <c r="B13" s="59"/>
      <c r="C13"/>
      <c r="D13"/>
    </row>
    <row r="14" spans="1:4" x14ac:dyDescent="0.3">
      <c r="A14"/>
      <c r="B14" s="59"/>
      <c r="C14"/>
      <c r="D14"/>
    </row>
    <row r="15" spans="1:4" x14ac:dyDescent="0.3">
      <c r="A15"/>
      <c r="B15" s="60"/>
      <c r="C15"/>
      <c r="D15"/>
    </row>
    <row r="16" spans="1:4" x14ac:dyDescent="0.3">
      <c r="A16"/>
      <c r="B16" s="59"/>
      <c r="C16"/>
      <c r="D16"/>
    </row>
    <row r="17" spans="1:4" x14ac:dyDescent="0.3">
      <c r="A17"/>
      <c r="B17" s="59"/>
      <c r="C17"/>
      <c r="D17"/>
    </row>
    <row r="18" spans="1:4" x14ac:dyDescent="0.3">
      <c r="A18"/>
      <c r="B18" s="59"/>
      <c r="C18"/>
      <c r="D18"/>
    </row>
    <row r="19" spans="1:4" x14ac:dyDescent="0.3">
      <c r="A19"/>
      <c r="B19" s="60"/>
      <c r="C19"/>
      <c r="D19"/>
    </row>
    <row r="20" spans="1:4" x14ac:dyDescent="0.3">
      <c r="A20"/>
      <c r="B20" s="59"/>
      <c r="C20"/>
      <c r="D20"/>
    </row>
    <row r="21" spans="1:4" x14ac:dyDescent="0.3">
      <c r="A21"/>
      <c r="B21" s="59"/>
      <c r="C21"/>
      <c r="D21"/>
    </row>
    <row r="22" spans="1:4" x14ac:dyDescent="0.3">
      <c r="A22"/>
      <c r="B22" s="60"/>
      <c r="C22"/>
      <c r="D22"/>
    </row>
    <row r="23" spans="1:4" x14ac:dyDescent="0.3">
      <c r="A23"/>
      <c r="B23" s="60"/>
      <c r="C23"/>
      <c r="D23"/>
    </row>
    <row r="24" spans="1:4" x14ac:dyDescent="0.3">
      <c r="A24"/>
      <c r="B24" s="60"/>
      <c r="C24"/>
      <c r="D24"/>
    </row>
    <row r="25" spans="1:4" x14ac:dyDescent="0.3">
      <c r="A25"/>
      <c r="B25" s="59"/>
      <c r="C25"/>
      <c r="D25"/>
    </row>
    <row r="26" spans="1:4" x14ac:dyDescent="0.3">
      <c r="A26"/>
      <c r="B26" s="60"/>
      <c r="C26"/>
      <c r="D26"/>
    </row>
    <row r="27" spans="1:4" x14ac:dyDescent="0.3">
      <c r="A27"/>
      <c r="B27" s="60"/>
      <c r="C27"/>
      <c r="D27"/>
    </row>
    <row r="28" spans="1:4" x14ac:dyDescent="0.3">
      <c r="A28"/>
      <c r="B28" s="60"/>
      <c r="C28"/>
      <c r="D28"/>
    </row>
    <row r="29" spans="1:4" x14ac:dyDescent="0.3">
      <c r="A29"/>
      <c r="B29"/>
      <c r="C29"/>
      <c r="D29"/>
    </row>
    <row r="30" spans="1:4" x14ac:dyDescent="0.3">
      <c r="A30"/>
      <c r="B30"/>
      <c r="C30"/>
      <c r="D30"/>
    </row>
    <row r="31" spans="1:4" x14ac:dyDescent="0.3">
      <c r="A31" s="81"/>
      <c r="B31" s="81"/>
      <c r="C31" s="81"/>
      <c r="D31" s="81"/>
    </row>
    <row r="32" spans="1:4" x14ac:dyDescent="0.3">
      <c r="A32" s="81"/>
      <c r="B32" s="81"/>
      <c r="C32" s="81"/>
      <c r="D32" s="81"/>
    </row>
    <row r="33" spans="1:4" x14ac:dyDescent="0.3">
      <c r="A33" s="29"/>
      <c r="B33" s="29"/>
      <c r="C33" s="29"/>
      <c r="D33" s="29"/>
    </row>
    <row r="34" spans="1:4" x14ac:dyDescent="0.3">
      <c r="A34" s="29"/>
      <c r="B34" s="29"/>
      <c r="C34" s="29"/>
      <c r="D34" s="29"/>
    </row>
    <row r="35" spans="1:4" x14ac:dyDescent="0.3">
      <c r="A35" s="29"/>
      <c r="B35" s="29"/>
      <c r="C35" s="29"/>
      <c r="D35" s="29"/>
    </row>
    <row r="36" spans="1:4" x14ac:dyDescent="0.3">
      <c r="A36" s="29"/>
      <c r="B36" s="29"/>
      <c r="C36" s="29"/>
      <c r="D36" s="29"/>
    </row>
    <row r="37" spans="1:4" x14ac:dyDescent="0.3">
      <c r="A37" s="29"/>
      <c r="B37" s="29"/>
      <c r="C37" s="29"/>
      <c r="D37" s="29"/>
    </row>
    <row r="38" spans="1:4" x14ac:dyDescent="0.3">
      <c r="A38" s="29"/>
      <c r="B38" s="29"/>
      <c r="C38" s="29"/>
      <c r="D38" s="29"/>
    </row>
    <row r="39" spans="1:4" x14ac:dyDescent="0.3">
      <c r="A39" s="29"/>
      <c r="B39" s="29"/>
      <c r="C39" s="29"/>
      <c r="D39" s="29"/>
    </row>
    <row r="40" spans="1:4" x14ac:dyDescent="0.3">
      <c r="A40" s="29"/>
      <c r="B40" s="29"/>
      <c r="C40" s="29"/>
      <c r="D40" s="29"/>
    </row>
    <row r="41" spans="1:4" x14ac:dyDescent="0.3">
      <c r="A41" s="29"/>
      <c r="B41" s="29"/>
      <c r="C41" s="29"/>
      <c r="D41" s="29"/>
    </row>
    <row r="42" spans="1:4" x14ac:dyDescent="0.3">
      <c r="A42" s="29"/>
      <c r="B42" s="29"/>
      <c r="C42" s="29"/>
      <c r="D42" s="29"/>
    </row>
    <row r="43" spans="1:4" x14ac:dyDescent="0.3">
      <c r="A43" s="29"/>
      <c r="B43" s="29"/>
      <c r="C43" s="29"/>
      <c r="D43" s="29"/>
    </row>
    <row r="44" spans="1:4" x14ac:dyDescent="0.3">
      <c r="A44" s="29"/>
      <c r="B44" s="29"/>
      <c r="C44" s="29"/>
      <c r="D44" s="29"/>
    </row>
    <row r="45" spans="1:4" x14ac:dyDescent="0.3">
      <c r="A45" s="29"/>
      <c r="B45" s="29"/>
      <c r="C45" s="29"/>
      <c r="D45" s="29"/>
    </row>
    <row r="46" spans="1:4" x14ac:dyDescent="0.3">
      <c r="A46" s="29"/>
      <c r="B46" s="29"/>
      <c r="C46" s="29"/>
      <c r="D46" s="29"/>
    </row>
    <row r="47" spans="1:4" x14ac:dyDescent="0.3">
      <c r="A47" s="29"/>
      <c r="B47" s="29"/>
      <c r="C47" s="29"/>
      <c r="D47" s="29"/>
    </row>
    <row r="48" spans="1:4" x14ac:dyDescent="0.3">
      <c r="A48" s="29"/>
      <c r="B48" s="29"/>
      <c r="C48" s="29"/>
      <c r="D48" s="29"/>
    </row>
    <row r="49" spans="1:4" x14ac:dyDescent="0.3">
      <c r="A49" s="29"/>
      <c r="B49" s="29"/>
      <c r="C49" s="29"/>
      <c r="D49" s="29"/>
    </row>
    <row r="50" spans="1:4" x14ac:dyDescent="0.3">
      <c r="A50" s="29"/>
      <c r="B50" s="29"/>
      <c r="C50" s="29"/>
      <c r="D50" s="29"/>
    </row>
    <row r="51" spans="1:4" x14ac:dyDescent="0.3">
      <c r="A51" s="29"/>
      <c r="B51" s="29"/>
      <c r="C51" s="29"/>
      <c r="D51" s="29"/>
    </row>
    <row r="52" spans="1:4" x14ac:dyDescent="0.3">
      <c r="A52" s="29"/>
      <c r="B52" s="29"/>
      <c r="C52" s="29"/>
      <c r="D52" s="29"/>
    </row>
    <row r="53" spans="1:4" x14ac:dyDescent="0.3">
      <c r="A53" s="29"/>
      <c r="B53" s="29"/>
      <c r="C53" s="29"/>
      <c r="D53" s="29"/>
    </row>
    <row r="54" spans="1:4" x14ac:dyDescent="0.3">
      <c r="A54" s="29"/>
      <c r="B54" s="29"/>
      <c r="C54" s="29"/>
      <c r="D54" s="29"/>
    </row>
    <row r="55" spans="1:4" x14ac:dyDescent="0.3">
      <c r="A55" s="29"/>
      <c r="B55" s="29"/>
      <c r="C55" s="29"/>
      <c r="D55" s="29"/>
    </row>
    <row r="56" spans="1:4" x14ac:dyDescent="0.3">
      <c r="A56" s="29"/>
      <c r="B56" s="29"/>
      <c r="C56" s="29"/>
      <c r="D56" s="29"/>
    </row>
    <row r="57" spans="1:4" x14ac:dyDescent="0.3">
      <c r="A57" s="29"/>
      <c r="B57" s="29"/>
      <c r="C57" s="29"/>
      <c r="D57" s="29"/>
    </row>
    <row r="58" spans="1:4" x14ac:dyDescent="0.3">
      <c r="A58" s="29"/>
      <c r="B58" s="29"/>
      <c r="C58" s="29"/>
      <c r="D58" s="29"/>
    </row>
    <row r="59" spans="1:4" x14ac:dyDescent="0.3">
      <c r="A59" s="29"/>
      <c r="B59" s="29"/>
      <c r="C59" s="29"/>
      <c r="D59" s="29"/>
    </row>
    <row r="60" spans="1:4" x14ac:dyDescent="0.3">
      <c r="A60" s="29"/>
      <c r="B60" s="29"/>
      <c r="C60" s="29"/>
      <c r="D60" s="29"/>
    </row>
    <row r="61" spans="1:4" x14ac:dyDescent="0.3">
      <c r="A61" s="29"/>
      <c r="B61" s="29"/>
      <c r="C61" s="29"/>
      <c r="D61" s="29"/>
    </row>
    <row r="62" spans="1:4" x14ac:dyDescent="0.3">
      <c r="A62" s="29"/>
      <c r="B62" s="29"/>
      <c r="C62" s="29"/>
      <c r="D62" s="29"/>
    </row>
    <row r="63" spans="1:4" x14ac:dyDescent="0.3">
      <c r="A63" s="29"/>
      <c r="B63" s="29"/>
      <c r="C63" s="29"/>
      <c r="D63" s="29"/>
    </row>
    <row r="64" spans="1:4" x14ac:dyDescent="0.3">
      <c r="A64" s="29"/>
      <c r="B64" s="29"/>
      <c r="C64" s="29"/>
      <c r="D64" s="29"/>
    </row>
    <row r="65" spans="1:4" x14ac:dyDescent="0.3">
      <c r="A65" s="29"/>
      <c r="B65" s="29"/>
      <c r="C65" s="29"/>
      <c r="D65" s="29"/>
    </row>
    <row r="66" spans="1:4" x14ac:dyDescent="0.3">
      <c r="A66" s="29"/>
      <c r="B66" s="29"/>
      <c r="C66" s="29"/>
      <c r="D66" s="2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111B4-229F-424B-83D7-724A2304CCD8}">
  <dimension ref="A1:D66"/>
  <sheetViews>
    <sheetView workbookViewId="0">
      <selection activeCell="B7" sqref="A1:D32"/>
    </sheetView>
  </sheetViews>
  <sheetFormatPr defaultColWidth="10.796875" defaultRowHeight="15.6" x14ac:dyDescent="0.3"/>
  <cols>
    <col min="1" max="1" width="20" style="1" customWidth="1"/>
    <col min="2" max="2" width="11.69921875" style="6" bestFit="1" customWidth="1"/>
    <col min="3" max="3" width="20.796875" style="6" bestFit="1" customWidth="1"/>
    <col min="4" max="4" width="10.19921875" style="6" bestFit="1" customWidth="1"/>
    <col min="5" max="16384" width="10.796875" style="1"/>
  </cols>
  <sheetData>
    <row r="1" spans="1:4" x14ac:dyDescent="0.3">
      <c r="A1" s="1" t="s">
        <v>259</v>
      </c>
      <c r="D1" s="23"/>
    </row>
    <row r="2" spans="1:4" x14ac:dyDescent="0.3">
      <c r="A2" s="21" t="s">
        <v>231</v>
      </c>
      <c r="B2" s="80" t="s">
        <v>232</v>
      </c>
      <c r="C2" s="80" t="s">
        <v>233</v>
      </c>
      <c r="D2" s="24" t="s">
        <v>234</v>
      </c>
    </row>
    <row r="3" spans="1:4" x14ac:dyDescent="0.3">
      <c r="A3" s="1" t="s">
        <v>260</v>
      </c>
      <c r="B3" s="82" t="s">
        <v>261</v>
      </c>
      <c r="C3" s="1" t="s">
        <v>244</v>
      </c>
      <c r="D3" s="1">
        <v>16.581</v>
      </c>
    </row>
    <row r="4" spans="1:4" x14ac:dyDescent="0.3">
      <c r="A4" s="1" t="s">
        <v>262</v>
      </c>
      <c r="B4" s="82" t="s">
        <v>263</v>
      </c>
      <c r="C4" s="1" t="s">
        <v>248</v>
      </c>
      <c r="D4" s="1">
        <v>11.558</v>
      </c>
    </row>
    <row r="5" spans="1:4" x14ac:dyDescent="0.3">
      <c r="A5" s="1" t="s">
        <v>264</v>
      </c>
      <c r="B5" s="82" t="s">
        <v>265</v>
      </c>
      <c r="C5" s="1" t="s">
        <v>243</v>
      </c>
      <c r="D5" s="1">
        <v>10.641999999999999</v>
      </c>
    </row>
    <row r="6" spans="1:4" x14ac:dyDescent="0.3">
      <c r="A6" s="1" t="s">
        <v>266</v>
      </c>
      <c r="B6" s="82" t="s">
        <v>267</v>
      </c>
      <c r="C6" s="1" t="s">
        <v>268</v>
      </c>
      <c r="D6" s="1">
        <v>10.19</v>
      </c>
    </row>
    <row r="7" spans="1:4" x14ac:dyDescent="0.3">
      <c r="A7" s="1" t="s">
        <v>269</v>
      </c>
      <c r="B7" s="82" t="s">
        <v>270</v>
      </c>
      <c r="C7" s="1" t="s">
        <v>245</v>
      </c>
      <c r="D7" s="1">
        <v>9.5660000000000007</v>
      </c>
    </row>
    <row r="8" spans="1:4" x14ac:dyDescent="0.3">
      <c r="A8" s="1" t="s">
        <v>271</v>
      </c>
      <c r="B8" s="82" t="s">
        <v>272</v>
      </c>
      <c r="C8" s="1" t="s">
        <v>273</v>
      </c>
      <c r="D8" s="1">
        <v>9.3480000000000008</v>
      </c>
    </row>
    <row r="9" spans="1:4" x14ac:dyDescent="0.3">
      <c r="A9" s="1" t="s">
        <v>274</v>
      </c>
      <c r="B9" s="82" t="s">
        <v>275</v>
      </c>
      <c r="C9" s="1" t="s">
        <v>276</v>
      </c>
      <c r="D9" s="1">
        <v>9.1890000000000001</v>
      </c>
    </row>
    <row r="10" spans="1:4" x14ac:dyDescent="0.3">
      <c r="A10" s="1" t="s">
        <v>277</v>
      </c>
      <c r="B10" s="82" t="s">
        <v>278</v>
      </c>
      <c r="C10" s="1" t="s">
        <v>279</v>
      </c>
      <c r="D10" s="1">
        <v>8.9440000000000008</v>
      </c>
    </row>
    <row r="11" spans="1:4" x14ac:dyDescent="0.3">
      <c r="A11" s="1" t="s">
        <v>280</v>
      </c>
      <c r="B11" s="1" t="s">
        <v>281</v>
      </c>
      <c r="C11" s="1" t="s">
        <v>246</v>
      </c>
      <c r="D11" s="1">
        <v>8.9169999999999998</v>
      </c>
    </row>
    <row r="12" spans="1:4" x14ac:dyDescent="0.3">
      <c r="A12" s="1" t="s">
        <v>282</v>
      </c>
      <c r="B12" s="82" t="s">
        <v>283</v>
      </c>
      <c r="C12" s="1" t="s">
        <v>242</v>
      </c>
      <c r="D12" s="1">
        <v>8.9060000000000006</v>
      </c>
    </row>
    <row r="13" spans="1:4" x14ac:dyDescent="0.3">
      <c r="A13" s="1" t="s">
        <v>284</v>
      </c>
      <c r="B13" s="82" t="s">
        <v>285</v>
      </c>
      <c r="C13" s="1" t="s">
        <v>286</v>
      </c>
      <c r="D13" s="1">
        <v>8.6999999999999993</v>
      </c>
    </row>
    <row r="14" spans="1:4" x14ac:dyDescent="0.3">
      <c r="A14" s="1" t="s">
        <v>287</v>
      </c>
      <c r="B14" s="82" t="s">
        <v>288</v>
      </c>
      <c r="C14" s="1" t="s">
        <v>289</v>
      </c>
      <c r="D14" s="1">
        <v>8.5779999999999994</v>
      </c>
    </row>
    <row r="15" spans="1:4" x14ac:dyDescent="0.3">
      <c r="A15" s="1" t="s">
        <v>290</v>
      </c>
      <c r="B15" s="1" t="s">
        <v>291</v>
      </c>
      <c r="C15" s="1" t="s">
        <v>289</v>
      </c>
      <c r="D15" s="1">
        <v>8.3949999999999996</v>
      </c>
    </row>
    <row r="16" spans="1:4" x14ac:dyDescent="0.3">
      <c r="A16" s="1" t="s">
        <v>292</v>
      </c>
      <c r="B16" s="82" t="s">
        <v>293</v>
      </c>
      <c r="C16" s="1" t="s">
        <v>294</v>
      </c>
      <c r="D16" s="1">
        <v>8.3390000000000004</v>
      </c>
    </row>
    <row r="17" spans="1:4" x14ac:dyDescent="0.3">
      <c r="A17" s="1" t="s">
        <v>295</v>
      </c>
      <c r="B17" s="82" t="s">
        <v>296</v>
      </c>
      <c r="C17" s="1" t="s">
        <v>297</v>
      </c>
      <c r="D17" s="1">
        <v>8.3160000000000007</v>
      </c>
    </row>
    <row r="18" spans="1:4" x14ac:dyDescent="0.3">
      <c r="A18" s="1" t="s">
        <v>298</v>
      </c>
      <c r="B18" s="82" t="s">
        <v>299</v>
      </c>
      <c r="C18" s="1" t="s">
        <v>300</v>
      </c>
      <c r="D18" s="1">
        <v>8.2609999999999992</v>
      </c>
    </row>
    <row r="19" spans="1:4" x14ac:dyDescent="0.3">
      <c r="A19" s="1" t="s">
        <v>301</v>
      </c>
      <c r="B19" s="1" t="s">
        <v>302</v>
      </c>
      <c r="C19" s="1" t="s">
        <v>303</v>
      </c>
      <c r="D19" s="1">
        <v>8.1809999999999992</v>
      </c>
    </row>
    <row r="20" spans="1:4" x14ac:dyDescent="0.3">
      <c r="A20" s="1" t="s">
        <v>304</v>
      </c>
      <c r="B20" s="82" t="s">
        <v>305</v>
      </c>
      <c r="C20" s="1" t="s">
        <v>306</v>
      </c>
      <c r="D20" s="1">
        <v>8.1690000000000005</v>
      </c>
    </row>
    <row r="21" spans="1:4" x14ac:dyDescent="0.3">
      <c r="A21" s="1" t="s">
        <v>307</v>
      </c>
      <c r="B21" s="82" t="s">
        <v>308</v>
      </c>
      <c r="C21" s="1" t="s">
        <v>309</v>
      </c>
      <c r="D21" s="1">
        <v>8.14</v>
      </c>
    </row>
    <row r="22" spans="1:4" x14ac:dyDescent="0.3">
      <c r="A22" s="1" t="s">
        <v>310</v>
      </c>
      <c r="B22" s="1" t="s">
        <v>311</v>
      </c>
      <c r="C22" s="1" t="s">
        <v>312</v>
      </c>
      <c r="D22" s="1">
        <v>7.8979999999999997</v>
      </c>
    </row>
    <row r="23" spans="1:4" x14ac:dyDescent="0.3">
      <c r="A23" s="1" t="s">
        <v>313</v>
      </c>
      <c r="B23" s="1" t="s">
        <v>314</v>
      </c>
      <c r="C23" s="1" t="s">
        <v>315</v>
      </c>
      <c r="D23" s="1">
        <v>7.8159999999999998</v>
      </c>
    </row>
    <row r="24" spans="1:4" x14ac:dyDescent="0.3">
      <c r="A24" s="1" t="s">
        <v>316</v>
      </c>
      <c r="B24" s="1" t="s">
        <v>317</v>
      </c>
      <c r="C24" s="1" t="s">
        <v>318</v>
      </c>
      <c r="D24" s="1">
        <v>7.7789999999999999</v>
      </c>
    </row>
    <row r="25" spans="1:4" x14ac:dyDescent="0.3">
      <c r="A25" s="1" t="s">
        <v>319</v>
      </c>
      <c r="B25" s="82" t="s">
        <v>320</v>
      </c>
      <c r="C25" s="1" t="s">
        <v>321</v>
      </c>
      <c r="D25" s="1">
        <v>7.7770000000000001</v>
      </c>
    </row>
    <row r="26" spans="1:4" x14ac:dyDescent="0.3">
      <c r="A26" s="1" t="s">
        <v>322</v>
      </c>
      <c r="B26" s="1" t="s">
        <v>323</v>
      </c>
      <c r="C26" s="1" t="s">
        <v>324</v>
      </c>
      <c r="D26" s="1">
        <v>7.7430000000000003</v>
      </c>
    </row>
    <row r="27" spans="1:4" x14ac:dyDescent="0.3">
      <c r="A27" s="1" t="s">
        <v>325</v>
      </c>
      <c r="B27" s="1" t="s">
        <v>326</v>
      </c>
      <c r="C27" s="1" t="s">
        <v>247</v>
      </c>
      <c r="D27" s="1">
        <v>7.6269999999999998</v>
      </c>
    </row>
    <row r="28" spans="1:4" x14ac:dyDescent="0.3">
      <c r="A28" s="1" t="s">
        <v>327</v>
      </c>
      <c r="B28" s="1" t="s">
        <v>328</v>
      </c>
      <c r="C28" s="1" t="s">
        <v>329</v>
      </c>
      <c r="D28" s="1">
        <v>7.56</v>
      </c>
    </row>
    <row r="29" spans="1:4" x14ac:dyDescent="0.3">
      <c r="A29" s="1" t="s">
        <v>330</v>
      </c>
      <c r="B29" s="1" t="s">
        <v>331</v>
      </c>
      <c r="C29" s="1" t="s">
        <v>332</v>
      </c>
      <c r="D29" s="1">
        <v>7.5119999999999996</v>
      </c>
    </row>
    <row r="30" spans="1:4" x14ac:dyDescent="0.3">
      <c r="A30" s="1" t="s">
        <v>333</v>
      </c>
      <c r="B30" s="1" t="s">
        <v>334</v>
      </c>
      <c r="C30" s="1" t="s">
        <v>335</v>
      </c>
      <c r="D30" s="1">
        <v>7.4969999999999999</v>
      </c>
    </row>
    <row r="31" spans="1:4" x14ac:dyDescent="0.3">
      <c r="A31" s="1" t="s">
        <v>336</v>
      </c>
      <c r="B31" s="1" t="s">
        <v>337</v>
      </c>
      <c r="C31" s="1" t="s">
        <v>338</v>
      </c>
      <c r="D31" s="1">
        <v>7.4930000000000003</v>
      </c>
    </row>
    <row r="32" spans="1:4" x14ac:dyDescent="0.3">
      <c r="A32" s="8" t="s">
        <v>339</v>
      </c>
      <c r="B32" s="8" t="s">
        <v>340</v>
      </c>
      <c r="C32" s="8" t="s">
        <v>279</v>
      </c>
      <c r="D32" s="8">
        <v>7.4669999999999996</v>
      </c>
    </row>
    <row r="33" spans="1:4" x14ac:dyDescent="0.3">
      <c r="A33" s="29"/>
      <c r="B33" s="29"/>
      <c r="C33" s="29"/>
      <c r="D33" s="29"/>
    </row>
    <row r="34" spans="1:4" x14ac:dyDescent="0.3">
      <c r="A34" s="29"/>
      <c r="B34" s="29"/>
      <c r="C34" s="29"/>
      <c r="D34" s="29"/>
    </row>
    <row r="35" spans="1:4" x14ac:dyDescent="0.3">
      <c r="A35" s="29"/>
      <c r="B35" s="29"/>
      <c r="C35" s="29"/>
      <c r="D35" s="29"/>
    </row>
    <row r="36" spans="1:4" x14ac:dyDescent="0.3">
      <c r="A36" s="29"/>
      <c r="B36" s="29"/>
      <c r="C36" s="29"/>
      <c r="D36" s="29"/>
    </row>
    <row r="37" spans="1:4" x14ac:dyDescent="0.3">
      <c r="A37" s="29"/>
      <c r="B37" s="29"/>
      <c r="C37" s="29"/>
      <c r="D37" s="29"/>
    </row>
    <row r="38" spans="1:4" x14ac:dyDescent="0.3">
      <c r="A38" s="29"/>
      <c r="B38" s="29"/>
      <c r="C38" s="29"/>
      <c r="D38" s="29"/>
    </row>
    <row r="39" spans="1:4" x14ac:dyDescent="0.3">
      <c r="A39" s="29"/>
      <c r="B39" s="29"/>
      <c r="C39" s="29"/>
      <c r="D39" s="29"/>
    </row>
    <row r="40" spans="1:4" x14ac:dyDescent="0.3">
      <c r="A40" s="29"/>
      <c r="B40" s="29"/>
      <c r="C40" s="29"/>
      <c r="D40" s="29"/>
    </row>
    <row r="41" spans="1:4" x14ac:dyDescent="0.3">
      <c r="A41" s="29"/>
      <c r="B41" s="29"/>
      <c r="C41" s="29"/>
      <c r="D41" s="29"/>
    </row>
    <row r="42" spans="1:4" x14ac:dyDescent="0.3">
      <c r="A42" s="29"/>
      <c r="B42" s="29"/>
      <c r="C42" s="29"/>
      <c r="D42" s="29"/>
    </row>
    <row r="43" spans="1:4" x14ac:dyDescent="0.3">
      <c r="A43" s="29"/>
      <c r="B43" s="29"/>
      <c r="C43" s="29"/>
      <c r="D43" s="29"/>
    </row>
    <row r="44" spans="1:4" x14ac:dyDescent="0.3">
      <c r="A44" s="29"/>
      <c r="B44" s="29"/>
      <c r="C44" s="29"/>
      <c r="D44" s="29"/>
    </row>
    <row r="45" spans="1:4" x14ac:dyDescent="0.3">
      <c r="A45" s="29"/>
      <c r="B45" s="29"/>
      <c r="C45" s="29"/>
      <c r="D45" s="29"/>
    </row>
    <row r="46" spans="1:4" x14ac:dyDescent="0.3">
      <c r="A46" s="29"/>
      <c r="B46" s="29"/>
      <c r="C46" s="29"/>
      <c r="D46" s="29"/>
    </row>
    <row r="47" spans="1:4" x14ac:dyDescent="0.3">
      <c r="A47" s="29"/>
      <c r="B47" s="29"/>
      <c r="C47" s="29"/>
      <c r="D47" s="29"/>
    </row>
    <row r="48" spans="1:4" x14ac:dyDescent="0.3">
      <c r="A48" s="29"/>
      <c r="B48" s="29"/>
      <c r="C48" s="29"/>
      <c r="D48" s="29"/>
    </row>
    <row r="49" spans="1:4" x14ac:dyDescent="0.3">
      <c r="A49" s="29"/>
      <c r="B49" s="29"/>
      <c r="C49" s="29"/>
      <c r="D49" s="29"/>
    </row>
    <row r="50" spans="1:4" x14ac:dyDescent="0.3">
      <c r="A50" s="29"/>
      <c r="B50" s="29"/>
      <c r="C50" s="29"/>
      <c r="D50" s="29"/>
    </row>
    <row r="51" spans="1:4" x14ac:dyDescent="0.3">
      <c r="A51" s="29"/>
      <c r="B51" s="29"/>
      <c r="C51" s="29"/>
      <c r="D51" s="29"/>
    </row>
    <row r="52" spans="1:4" x14ac:dyDescent="0.3">
      <c r="A52" s="29"/>
      <c r="B52" s="29"/>
      <c r="C52" s="29"/>
      <c r="D52" s="29"/>
    </row>
    <row r="53" spans="1:4" x14ac:dyDescent="0.3">
      <c r="A53" s="29"/>
      <c r="B53" s="29"/>
      <c r="C53" s="29"/>
      <c r="D53" s="29"/>
    </row>
    <row r="54" spans="1:4" x14ac:dyDescent="0.3">
      <c r="A54" s="29"/>
      <c r="B54" s="29"/>
      <c r="C54" s="29"/>
      <c r="D54" s="29"/>
    </row>
    <row r="55" spans="1:4" x14ac:dyDescent="0.3">
      <c r="A55" s="29"/>
      <c r="B55" s="29"/>
      <c r="C55" s="29"/>
      <c r="D55" s="29"/>
    </row>
    <row r="56" spans="1:4" x14ac:dyDescent="0.3">
      <c r="A56" s="29"/>
      <c r="B56" s="29"/>
      <c r="C56" s="29"/>
      <c r="D56" s="29"/>
    </row>
    <row r="57" spans="1:4" x14ac:dyDescent="0.3">
      <c r="A57" s="29"/>
      <c r="B57" s="29"/>
      <c r="C57" s="29"/>
      <c r="D57" s="29"/>
    </row>
    <row r="58" spans="1:4" x14ac:dyDescent="0.3">
      <c r="A58" s="29"/>
      <c r="B58" s="29"/>
      <c r="C58" s="29"/>
      <c r="D58" s="29"/>
    </row>
    <row r="59" spans="1:4" x14ac:dyDescent="0.3">
      <c r="A59" s="29"/>
      <c r="B59" s="29"/>
      <c r="C59" s="29"/>
      <c r="D59" s="29"/>
    </row>
    <row r="60" spans="1:4" x14ac:dyDescent="0.3">
      <c r="A60" s="29"/>
      <c r="B60" s="29"/>
      <c r="C60" s="29"/>
      <c r="D60" s="29"/>
    </row>
    <row r="61" spans="1:4" x14ac:dyDescent="0.3">
      <c r="A61" s="29"/>
      <c r="B61" s="29"/>
      <c r="C61" s="29"/>
      <c r="D61" s="29"/>
    </row>
    <row r="62" spans="1:4" x14ac:dyDescent="0.3">
      <c r="A62" s="29"/>
      <c r="B62" s="29"/>
      <c r="C62" s="29"/>
      <c r="D62" s="29"/>
    </row>
    <row r="63" spans="1:4" x14ac:dyDescent="0.3">
      <c r="A63" s="29"/>
      <c r="B63" s="29"/>
      <c r="C63" s="29"/>
      <c r="D63" s="29"/>
    </row>
    <row r="64" spans="1:4" x14ac:dyDescent="0.3">
      <c r="A64" s="29"/>
      <c r="B64" s="29"/>
      <c r="C64" s="29"/>
      <c r="D64" s="29"/>
    </row>
    <row r="65" spans="1:4" x14ac:dyDescent="0.3">
      <c r="A65" s="29"/>
      <c r="B65" s="29"/>
      <c r="C65" s="29"/>
      <c r="D65" s="29"/>
    </row>
    <row r="66" spans="1:4" x14ac:dyDescent="0.3">
      <c r="A66" s="29"/>
      <c r="B66" s="29"/>
      <c r="C66" s="29"/>
      <c r="D66" s="2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8DF78-DE7C-B746-A9F9-62C93E18A857}">
  <dimension ref="A1:Z26"/>
  <sheetViews>
    <sheetView workbookViewId="0">
      <selection activeCell="A14" sqref="A14"/>
    </sheetView>
  </sheetViews>
  <sheetFormatPr defaultColWidth="10.796875" defaultRowHeight="15.6" x14ac:dyDescent="0.3"/>
  <cols>
    <col min="1" max="1" width="30.296875" style="1" bestFit="1" customWidth="1"/>
    <col min="2" max="16384" width="10.796875" style="1"/>
  </cols>
  <sheetData>
    <row r="1" spans="1:26" x14ac:dyDescent="0.3">
      <c r="A1" s="1" t="s">
        <v>349</v>
      </c>
    </row>
    <row r="2" spans="1:26" x14ac:dyDescent="0.3">
      <c r="A2" s="68"/>
      <c r="B2" s="84" t="s">
        <v>0</v>
      </c>
      <c r="C2" s="84"/>
      <c r="D2" s="84"/>
      <c r="E2" s="84"/>
      <c r="F2" s="84"/>
      <c r="G2" s="84" t="s">
        <v>17</v>
      </c>
      <c r="H2" s="84"/>
      <c r="I2" s="84"/>
      <c r="J2" s="84"/>
      <c r="K2" s="84"/>
      <c r="L2" s="84" t="s">
        <v>347</v>
      </c>
      <c r="M2" s="84"/>
      <c r="N2" s="84"/>
      <c r="O2" s="84"/>
      <c r="P2" s="84"/>
      <c r="Q2" s="84" t="s">
        <v>348</v>
      </c>
      <c r="R2" s="84"/>
      <c r="S2" s="84"/>
      <c r="T2" s="84"/>
      <c r="U2" s="84"/>
      <c r="V2" s="84" t="s">
        <v>18</v>
      </c>
      <c r="W2" s="84"/>
      <c r="X2" s="84"/>
      <c r="Y2" s="84"/>
      <c r="Z2" s="84"/>
    </row>
    <row r="3" spans="1:26" x14ac:dyDescent="0.3">
      <c r="A3" s="29" t="s">
        <v>350</v>
      </c>
      <c r="B3" s="6" t="s">
        <v>13</v>
      </c>
      <c r="C3" s="6" t="s">
        <v>14</v>
      </c>
      <c r="D3" s="6" t="s">
        <v>15</v>
      </c>
      <c r="E3" s="41" t="s">
        <v>230</v>
      </c>
      <c r="F3" s="6" t="s">
        <v>16</v>
      </c>
      <c r="G3" s="6" t="s">
        <v>13</v>
      </c>
      <c r="H3" s="6" t="s">
        <v>14</v>
      </c>
      <c r="I3" s="6" t="s">
        <v>15</v>
      </c>
      <c r="J3" s="41" t="s">
        <v>230</v>
      </c>
      <c r="K3" s="6" t="s">
        <v>16</v>
      </c>
      <c r="L3" s="6" t="s">
        <v>13</v>
      </c>
      <c r="M3" s="6" t="s">
        <v>14</v>
      </c>
      <c r="N3" s="6" t="s">
        <v>15</v>
      </c>
      <c r="O3" s="41" t="s">
        <v>230</v>
      </c>
      <c r="P3" s="73" t="s">
        <v>16</v>
      </c>
      <c r="Q3" s="73" t="s">
        <v>13</v>
      </c>
      <c r="R3" s="73" t="s">
        <v>14</v>
      </c>
      <c r="S3" s="73" t="s">
        <v>15</v>
      </c>
      <c r="T3" s="75" t="s">
        <v>230</v>
      </c>
      <c r="U3" s="73" t="s">
        <v>16</v>
      </c>
      <c r="V3" s="6" t="s">
        <v>13</v>
      </c>
      <c r="W3" s="6" t="s">
        <v>14</v>
      </c>
      <c r="X3" s="6" t="s">
        <v>15</v>
      </c>
      <c r="Y3" s="41" t="s">
        <v>230</v>
      </c>
      <c r="Z3" s="73" t="s">
        <v>16</v>
      </c>
    </row>
    <row r="4" spans="1:26" x14ac:dyDescent="0.3">
      <c r="A4" s="70" t="s">
        <v>0</v>
      </c>
      <c r="B4" s="15">
        <v>0.33200000000000002</v>
      </c>
      <c r="C4" s="15">
        <v>4.2000000000000003E-2</v>
      </c>
      <c r="D4" s="15">
        <v>0</v>
      </c>
      <c r="E4" s="16">
        <v>0</v>
      </c>
      <c r="F4" s="15">
        <v>1.2E-2</v>
      </c>
      <c r="G4" s="15">
        <v>0.20699999999999999</v>
      </c>
      <c r="H4" s="15">
        <v>4.2000000000000003E-2</v>
      </c>
      <c r="I4" s="15">
        <v>0</v>
      </c>
      <c r="J4" s="16">
        <v>0</v>
      </c>
      <c r="K4" s="15">
        <v>5.0000000000000001E-3</v>
      </c>
      <c r="L4" s="15">
        <v>0.13900000000000001</v>
      </c>
      <c r="M4" s="15">
        <v>4.4999999999999998E-2</v>
      </c>
      <c r="N4" s="15">
        <v>2E-3</v>
      </c>
      <c r="O4" s="16">
        <v>9.1999999999999998E-3</v>
      </c>
      <c r="P4" s="15">
        <v>2E-3</v>
      </c>
      <c r="Q4" s="15">
        <v>7.4999999999999997E-2</v>
      </c>
      <c r="R4" s="15">
        <v>4.2999999999999997E-2</v>
      </c>
      <c r="S4" s="15">
        <v>8.1000000000000003E-2</v>
      </c>
      <c r="T4" s="15">
        <v>0.1598</v>
      </c>
      <c r="U4" s="15">
        <v>0</v>
      </c>
      <c r="V4" s="15">
        <v>0.14699999999999999</v>
      </c>
      <c r="W4" s="15">
        <v>4.7E-2</v>
      </c>
      <c r="X4" s="15">
        <v>2E-3</v>
      </c>
      <c r="Y4" s="16">
        <v>9.1999999999999998E-3</v>
      </c>
      <c r="Z4" s="69">
        <v>2E-3</v>
      </c>
    </row>
    <row r="5" spans="1:26" x14ac:dyDescent="0.3">
      <c r="A5" s="70" t="s">
        <v>1</v>
      </c>
      <c r="B5" s="15">
        <v>0.153</v>
      </c>
      <c r="C5" s="15">
        <v>2.1999999999999999E-2</v>
      </c>
      <c r="D5" s="15">
        <v>0</v>
      </c>
      <c r="E5" s="16">
        <v>0</v>
      </c>
      <c r="F5" s="15">
        <v>0.01</v>
      </c>
      <c r="G5" s="15">
        <v>7.1999999999999995E-2</v>
      </c>
      <c r="H5" s="15">
        <v>2.1999999999999999E-2</v>
      </c>
      <c r="I5" s="15">
        <v>1E-3</v>
      </c>
      <c r="J5" s="16">
        <v>6.6E-3</v>
      </c>
      <c r="K5" s="15">
        <v>2E-3</v>
      </c>
      <c r="L5" s="15">
        <v>6.3E-2</v>
      </c>
      <c r="M5" s="15">
        <v>2.3E-2</v>
      </c>
      <c r="N5" s="15">
        <v>6.0000000000000001E-3</v>
      </c>
      <c r="O5" s="16">
        <v>2.06E-2</v>
      </c>
      <c r="P5" s="15">
        <v>1E-3</v>
      </c>
      <c r="Q5" s="15">
        <v>-0.01</v>
      </c>
      <c r="R5" s="15">
        <v>2.1999999999999999E-2</v>
      </c>
      <c r="S5" s="15">
        <v>0.63800000000000001</v>
      </c>
      <c r="T5" s="15">
        <v>0.74770000000000003</v>
      </c>
      <c r="U5" s="15">
        <v>0</v>
      </c>
      <c r="V5" s="15">
        <v>0.11600000000000001</v>
      </c>
      <c r="W5" s="15">
        <v>2.4E-2</v>
      </c>
      <c r="X5" s="15">
        <v>0</v>
      </c>
      <c r="Y5" s="16">
        <v>0</v>
      </c>
      <c r="Z5" s="69">
        <v>5.0000000000000001E-3</v>
      </c>
    </row>
    <row r="6" spans="1:26" x14ac:dyDescent="0.3">
      <c r="A6" s="70" t="s">
        <v>2</v>
      </c>
      <c r="B6" s="15">
        <v>4.9000000000000002E-2</v>
      </c>
      <c r="C6" s="15">
        <v>1.0999999999999999E-2</v>
      </c>
      <c r="D6" s="15">
        <v>0</v>
      </c>
      <c r="E6" s="16">
        <v>2.0000000000000001E-4</v>
      </c>
      <c r="F6" s="15">
        <v>3.0000000000000001E-3</v>
      </c>
      <c r="G6" s="15">
        <v>3.4000000000000002E-2</v>
      </c>
      <c r="H6" s="15">
        <v>1.0999999999999999E-2</v>
      </c>
      <c r="I6" s="15">
        <v>3.0000000000000001E-3</v>
      </c>
      <c r="J6" s="16">
        <v>1.41E-2</v>
      </c>
      <c r="K6" s="15">
        <v>2E-3</v>
      </c>
      <c r="L6" s="15">
        <v>8.9999999999999993E-3</v>
      </c>
      <c r="M6" s="15">
        <v>1.2E-2</v>
      </c>
      <c r="N6" s="15">
        <v>0.47199999999999998</v>
      </c>
      <c r="O6" s="15">
        <v>0.59989999999999999</v>
      </c>
      <c r="P6" s="15">
        <v>0</v>
      </c>
      <c r="Q6" s="15">
        <v>-1.0999999999999999E-2</v>
      </c>
      <c r="R6" s="15">
        <v>1.2E-2</v>
      </c>
      <c r="S6" s="15">
        <v>0.34399999999999997</v>
      </c>
      <c r="T6" s="15">
        <v>0.46970000000000001</v>
      </c>
      <c r="U6" s="15">
        <v>0</v>
      </c>
      <c r="V6" s="15">
        <v>2.8000000000000001E-2</v>
      </c>
      <c r="W6" s="15">
        <v>1.2999999999999999E-2</v>
      </c>
      <c r="X6" s="15">
        <v>0.03</v>
      </c>
      <c r="Y6" s="15">
        <v>7.5600000000000001E-2</v>
      </c>
      <c r="Z6" s="69">
        <v>1E-3</v>
      </c>
    </row>
    <row r="7" spans="1:26" x14ac:dyDescent="0.3">
      <c r="A7" s="70" t="s">
        <v>3</v>
      </c>
      <c r="B7" s="15">
        <v>1.0999999999999999E-2</v>
      </c>
      <c r="C7" s="15">
        <v>7.0000000000000001E-3</v>
      </c>
      <c r="D7" s="15">
        <v>0.111</v>
      </c>
      <c r="E7" s="15">
        <v>0.2077</v>
      </c>
      <c r="F7" s="15">
        <v>0</v>
      </c>
      <c r="G7" s="15">
        <v>7.0000000000000001E-3</v>
      </c>
      <c r="H7" s="15">
        <v>7.0000000000000001E-3</v>
      </c>
      <c r="I7" s="15">
        <v>0.29799999999999999</v>
      </c>
      <c r="J7" s="15">
        <v>0.43759999999999999</v>
      </c>
      <c r="K7" s="15">
        <v>0</v>
      </c>
      <c r="L7" s="15">
        <v>8.9999999999999993E-3</v>
      </c>
      <c r="M7" s="15">
        <v>7.0000000000000001E-3</v>
      </c>
      <c r="N7" s="15">
        <v>0.19500000000000001</v>
      </c>
      <c r="O7" s="15">
        <v>0.32500000000000001</v>
      </c>
      <c r="P7" s="15">
        <v>0</v>
      </c>
      <c r="Q7" s="15">
        <v>5.0000000000000001E-3</v>
      </c>
      <c r="R7" s="15">
        <v>7.0000000000000001E-3</v>
      </c>
      <c r="S7" s="15">
        <v>0.441</v>
      </c>
      <c r="T7" s="15">
        <v>0.56989999999999996</v>
      </c>
      <c r="U7" s="15">
        <v>0</v>
      </c>
      <c r="V7" s="15">
        <v>1.7000000000000001E-2</v>
      </c>
      <c r="W7" s="15">
        <v>7.0000000000000001E-3</v>
      </c>
      <c r="X7" s="15">
        <v>2.5000000000000001E-2</v>
      </c>
      <c r="Y7" s="15">
        <v>6.4199999999999993E-2</v>
      </c>
      <c r="Z7" s="69">
        <v>1E-3</v>
      </c>
    </row>
    <row r="8" spans="1:26" x14ac:dyDescent="0.3">
      <c r="A8" s="70" t="s">
        <v>4</v>
      </c>
      <c r="B8" s="15">
        <v>-1E-3</v>
      </c>
      <c r="C8" s="15">
        <v>0.01</v>
      </c>
      <c r="D8" s="15">
        <v>0.95299999999999996</v>
      </c>
      <c r="E8" s="15">
        <v>0.97330000000000005</v>
      </c>
      <c r="F8" s="15">
        <v>0</v>
      </c>
      <c r="G8" s="15">
        <v>-1.2E-2</v>
      </c>
      <c r="H8" s="15">
        <v>0.01</v>
      </c>
      <c r="I8" s="15">
        <v>0.24</v>
      </c>
      <c r="J8" s="15">
        <v>0.39050000000000001</v>
      </c>
      <c r="K8" s="15">
        <v>0</v>
      </c>
      <c r="L8" s="15">
        <v>0.03</v>
      </c>
      <c r="M8" s="15">
        <v>1.0999999999999999E-2</v>
      </c>
      <c r="N8" s="15">
        <v>6.0000000000000001E-3</v>
      </c>
      <c r="O8" s="16">
        <v>2.06E-2</v>
      </c>
      <c r="P8" s="15">
        <v>1E-3</v>
      </c>
      <c r="Q8" s="15">
        <v>1.4E-2</v>
      </c>
      <c r="R8" s="15">
        <v>0.01</v>
      </c>
      <c r="S8" s="15">
        <v>0.17</v>
      </c>
      <c r="T8" s="15">
        <v>0.29730000000000001</v>
      </c>
      <c r="U8" s="15">
        <v>0</v>
      </c>
      <c r="V8" s="15">
        <v>2.1999999999999999E-2</v>
      </c>
      <c r="W8" s="15">
        <v>1.0999999999999999E-2</v>
      </c>
      <c r="X8" s="15">
        <v>5.0999999999999997E-2</v>
      </c>
      <c r="Y8" s="15">
        <v>0.1129</v>
      </c>
      <c r="Z8" s="69">
        <v>1E-3</v>
      </c>
    </row>
    <row r="9" spans="1:26" x14ac:dyDescent="0.3">
      <c r="A9" s="70" t="s">
        <v>5</v>
      </c>
      <c r="B9" s="15">
        <v>4.2999999999999997E-2</v>
      </c>
      <c r="C9" s="15">
        <v>0.02</v>
      </c>
      <c r="D9" s="15">
        <v>3.4000000000000002E-2</v>
      </c>
      <c r="E9" s="15">
        <v>8.1699999999999995E-2</v>
      </c>
      <c r="F9" s="15">
        <v>1E-3</v>
      </c>
      <c r="G9" s="15">
        <v>4.8000000000000001E-2</v>
      </c>
      <c r="H9" s="15">
        <v>2.1000000000000001E-2</v>
      </c>
      <c r="I9" s="15">
        <v>1.9E-2</v>
      </c>
      <c r="J9" s="15">
        <v>5.04E-2</v>
      </c>
      <c r="K9" s="15">
        <v>1E-3</v>
      </c>
      <c r="L9" s="15">
        <v>-3.0000000000000001E-3</v>
      </c>
      <c r="M9" s="15">
        <v>2.1000000000000001E-2</v>
      </c>
      <c r="N9" s="15">
        <v>0.88700000000000001</v>
      </c>
      <c r="O9" s="15">
        <v>0.95</v>
      </c>
      <c r="P9" s="15">
        <v>0</v>
      </c>
      <c r="Q9" s="15">
        <v>-2E-3</v>
      </c>
      <c r="R9" s="15">
        <v>2.1000000000000001E-2</v>
      </c>
      <c r="S9" s="15">
        <v>0.93100000000000005</v>
      </c>
      <c r="T9" s="15">
        <v>0.96960000000000002</v>
      </c>
      <c r="U9" s="15">
        <v>0</v>
      </c>
      <c r="V9" s="15">
        <v>0</v>
      </c>
      <c r="W9" s="15">
        <v>2.3E-2</v>
      </c>
      <c r="X9" s="15">
        <v>0.995</v>
      </c>
      <c r="Y9" s="15">
        <v>0.99460000000000004</v>
      </c>
      <c r="Z9" s="69">
        <v>0</v>
      </c>
    </row>
    <row r="10" spans="1:26" x14ac:dyDescent="0.3">
      <c r="A10" s="70" t="s">
        <v>6</v>
      </c>
      <c r="B10" s="15">
        <v>-1.4E-2</v>
      </c>
      <c r="C10" s="15">
        <v>1.7000000000000001E-2</v>
      </c>
      <c r="D10" s="15">
        <v>0.40100000000000002</v>
      </c>
      <c r="E10" s="15">
        <v>0.53700000000000003</v>
      </c>
      <c r="F10" s="15">
        <v>0</v>
      </c>
      <c r="G10" s="15">
        <v>-4.7E-2</v>
      </c>
      <c r="H10" s="15">
        <v>1.7000000000000001E-2</v>
      </c>
      <c r="I10" s="15">
        <v>7.0000000000000001E-3</v>
      </c>
      <c r="J10" s="16">
        <v>2.0899999999999998E-2</v>
      </c>
      <c r="K10" s="15">
        <v>1E-3</v>
      </c>
      <c r="L10" s="15">
        <v>2.5000000000000001E-2</v>
      </c>
      <c r="M10" s="15">
        <v>1.7999999999999999E-2</v>
      </c>
      <c r="N10" s="15">
        <v>0.16500000000000001</v>
      </c>
      <c r="O10" s="15">
        <v>0.29389999999999999</v>
      </c>
      <c r="P10" s="15">
        <v>0</v>
      </c>
      <c r="Q10" s="15">
        <v>4.0000000000000001E-3</v>
      </c>
      <c r="R10" s="15">
        <v>1.7999999999999999E-2</v>
      </c>
      <c r="S10" s="15">
        <v>0.84099999999999997</v>
      </c>
      <c r="T10" s="15">
        <v>0.94120000000000004</v>
      </c>
      <c r="U10" s="15">
        <v>0</v>
      </c>
      <c r="V10" s="15">
        <v>3.5000000000000003E-2</v>
      </c>
      <c r="W10" s="15">
        <v>1.9E-2</v>
      </c>
      <c r="X10" s="15">
        <v>6.6000000000000003E-2</v>
      </c>
      <c r="Y10" s="15">
        <v>0.13300000000000001</v>
      </c>
      <c r="Z10" s="69">
        <v>0</v>
      </c>
    </row>
    <row r="11" spans="1:26" x14ac:dyDescent="0.3">
      <c r="A11" s="70" t="s">
        <v>7</v>
      </c>
      <c r="B11" s="15">
        <v>-1.9E-2</v>
      </c>
      <c r="C11" s="15">
        <v>1.9E-2</v>
      </c>
      <c r="D11" s="15">
        <v>0.318</v>
      </c>
      <c r="E11" s="15">
        <v>0.45</v>
      </c>
      <c r="F11" s="15">
        <v>0</v>
      </c>
      <c r="G11" s="15">
        <v>-2.4E-2</v>
      </c>
      <c r="H11" s="15">
        <v>1.9E-2</v>
      </c>
      <c r="I11" s="15">
        <v>0.19500000000000001</v>
      </c>
      <c r="J11" s="15">
        <v>0.32500000000000001</v>
      </c>
      <c r="K11" s="15">
        <v>0</v>
      </c>
      <c r="L11" s="15">
        <v>-3.0000000000000001E-3</v>
      </c>
      <c r="M11" s="15">
        <v>0.02</v>
      </c>
      <c r="N11" s="15">
        <v>0.86899999999999999</v>
      </c>
      <c r="O11" s="15">
        <v>0.95</v>
      </c>
      <c r="P11" s="15">
        <v>0</v>
      </c>
      <c r="Q11" s="15">
        <v>1E-3</v>
      </c>
      <c r="R11" s="15">
        <v>1.9E-2</v>
      </c>
      <c r="S11" s="15">
        <v>0.96</v>
      </c>
      <c r="T11" s="15">
        <v>0.97330000000000005</v>
      </c>
      <c r="U11" s="15">
        <v>0</v>
      </c>
      <c r="V11" s="15">
        <v>0.04</v>
      </c>
      <c r="W11" s="15">
        <v>2.1000000000000001E-2</v>
      </c>
      <c r="X11" s="15">
        <v>5.5E-2</v>
      </c>
      <c r="Y11" s="15">
        <v>0.1163</v>
      </c>
      <c r="Z11" s="69">
        <v>1E-3</v>
      </c>
    </row>
    <row r="12" spans="1:26" x14ac:dyDescent="0.3">
      <c r="A12" s="70" t="s">
        <v>8</v>
      </c>
      <c r="B12" s="15">
        <v>4.7E-2</v>
      </c>
      <c r="C12" s="15">
        <v>4.2000000000000003E-2</v>
      </c>
      <c r="D12" s="15">
        <v>0.26200000000000001</v>
      </c>
      <c r="E12" s="15">
        <v>0.40039999999999998</v>
      </c>
      <c r="F12" s="15">
        <v>0</v>
      </c>
      <c r="G12" s="15">
        <v>-6.8000000000000005E-2</v>
      </c>
      <c r="H12" s="15">
        <v>4.2000000000000003E-2</v>
      </c>
      <c r="I12" s="15">
        <v>0.105</v>
      </c>
      <c r="J12" s="15">
        <v>0.2024</v>
      </c>
      <c r="K12" s="15">
        <v>0</v>
      </c>
      <c r="L12" s="15">
        <v>2.7E-2</v>
      </c>
      <c r="M12" s="15">
        <v>4.3999999999999997E-2</v>
      </c>
      <c r="N12" s="15">
        <v>0.53600000000000003</v>
      </c>
      <c r="O12" s="15">
        <v>0.67049999999999998</v>
      </c>
      <c r="P12" s="15">
        <v>0</v>
      </c>
      <c r="Q12" s="15">
        <v>-1.2E-2</v>
      </c>
      <c r="R12" s="15">
        <v>4.2999999999999997E-2</v>
      </c>
      <c r="S12" s="15">
        <v>0.78700000000000003</v>
      </c>
      <c r="T12" s="15">
        <v>0.89470000000000005</v>
      </c>
      <c r="U12" s="15">
        <v>0</v>
      </c>
      <c r="V12" s="15">
        <v>0.13</v>
      </c>
      <c r="W12" s="15">
        <v>4.7E-2</v>
      </c>
      <c r="X12" s="15">
        <v>5.0000000000000001E-3</v>
      </c>
      <c r="Y12" s="16">
        <v>2.06E-2</v>
      </c>
      <c r="Z12" s="69">
        <v>1E-3</v>
      </c>
    </row>
    <row r="13" spans="1:26" x14ac:dyDescent="0.3">
      <c r="A13" s="70" t="s">
        <v>9</v>
      </c>
      <c r="B13" s="15">
        <v>0.125</v>
      </c>
      <c r="C13" s="15">
        <v>0.04</v>
      </c>
      <c r="D13" s="15">
        <v>2E-3</v>
      </c>
      <c r="E13" s="16">
        <v>9.1999999999999998E-3</v>
      </c>
      <c r="F13" s="15">
        <v>2E-3</v>
      </c>
      <c r="G13" s="15">
        <v>-3.7999999999999999E-2</v>
      </c>
      <c r="H13" s="15">
        <v>0.04</v>
      </c>
      <c r="I13" s="15">
        <v>0.34100000000000003</v>
      </c>
      <c r="J13" s="15">
        <v>0.46970000000000001</v>
      </c>
      <c r="K13" s="15">
        <v>0</v>
      </c>
      <c r="L13" s="15">
        <v>8.5000000000000006E-2</v>
      </c>
      <c r="M13" s="15">
        <v>4.2000000000000003E-2</v>
      </c>
      <c r="N13" s="15">
        <v>0.04</v>
      </c>
      <c r="O13" s="15">
        <v>9.2999999999999999E-2</v>
      </c>
      <c r="P13" s="15">
        <v>1E-3</v>
      </c>
      <c r="Q13" s="15">
        <v>-4.0000000000000001E-3</v>
      </c>
      <c r="R13" s="15">
        <v>0.04</v>
      </c>
      <c r="S13" s="15">
        <v>0.91800000000000004</v>
      </c>
      <c r="T13" s="15">
        <v>0.96960000000000002</v>
      </c>
      <c r="U13" s="15">
        <v>0</v>
      </c>
      <c r="V13" s="15">
        <v>0.22900000000000001</v>
      </c>
      <c r="W13" s="15">
        <v>4.3999999999999997E-2</v>
      </c>
      <c r="X13" s="15">
        <v>0</v>
      </c>
      <c r="Y13" s="16">
        <v>0</v>
      </c>
      <c r="Z13" s="69">
        <v>5.0000000000000001E-3</v>
      </c>
    </row>
    <row r="14" spans="1:26" x14ac:dyDescent="0.3">
      <c r="A14" s="70" t="s">
        <v>82</v>
      </c>
      <c r="B14" s="15">
        <v>2.1000000000000001E-2</v>
      </c>
      <c r="C14" s="15">
        <v>8.0000000000000002E-3</v>
      </c>
      <c r="D14" s="15">
        <v>8.0000000000000002E-3</v>
      </c>
      <c r="E14" s="16">
        <v>2.35E-2</v>
      </c>
      <c r="F14" s="15">
        <v>1E-3</v>
      </c>
      <c r="G14" s="15">
        <v>8.0000000000000002E-3</v>
      </c>
      <c r="H14" s="15">
        <v>8.0000000000000002E-3</v>
      </c>
      <c r="I14" s="15">
        <v>0.29499999999999998</v>
      </c>
      <c r="J14" s="15">
        <v>0.43759999999999999</v>
      </c>
      <c r="K14" s="15">
        <v>0</v>
      </c>
      <c r="L14" s="15">
        <v>2.1999999999999999E-2</v>
      </c>
      <c r="M14" s="15">
        <v>8.0000000000000002E-3</v>
      </c>
      <c r="N14" s="15">
        <v>8.0000000000000002E-3</v>
      </c>
      <c r="O14" s="16">
        <v>2.35E-2</v>
      </c>
      <c r="P14" s="15">
        <v>1E-3</v>
      </c>
      <c r="Q14" s="15">
        <v>5.0000000000000001E-3</v>
      </c>
      <c r="R14" s="15">
        <v>8.0000000000000002E-3</v>
      </c>
      <c r="S14" s="15">
        <v>0.56200000000000006</v>
      </c>
      <c r="T14" s="15">
        <v>0.69089999999999996</v>
      </c>
      <c r="U14" s="15">
        <v>0</v>
      </c>
      <c r="V14" s="15">
        <v>2.5999999999999999E-2</v>
      </c>
      <c r="W14" s="15">
        <v>8.9999999999999993E-3</v>
      </c>
      <c r="X14" s="15">
        <v>3.0000000000000001E-3</v>
      </c>
      <c r="Y14" s="16">
        <v>1.41E-2</v>
      </c>
      <c r="Z14" s="69">
        <v>2E-3</v>
      </c>
    </row>
    <row r="15" spans="1:26" x14ac:dyDescent="0.3">
      <c r="A15" s="70" t="s">
        <v>10</v>
      </c>
      <c r="B15" s="15">
        <v>8.7999999999999995E-2</v>
      </c>
      <c r="C15" s="15">
        <v>2.4E-2</v>
      </c>
      <c r="D15" s="15">
        <v>0</v>
      </c>
      <c r="E15" s="16">
        <v>1.6999999999999999E-3</v>
      </c>
      <c r="F15" s="15">
        <v>3.0000000000000001E-3</v>
      </c>
      <c r="G15" s="15">
        <v>2.4E-2</v>
      </c>
      <c r="H15" s="15">
        <v>2.4E-2</v>
      </c>
      <c r="I15" s="15">
        <v>0.307</v>
      </c>
      <c r="J15" s="15">
        <v>0.44319999999999998</v>
      </c>
      <c r="K15" s="15">
        <v>0</v>
      </c>
      <c r="L15" s="15">
        <v>4.8000000000000001E-2</v>
      </c>
      <c r="M15" s="15">
        <v>2.5000000000000001E-2</v>
      </c>
      <c r="N15" s="15">
        <v>5.6000000000000001E-2</v>
      </c>
      <c r="O15" s="15">
        <v>0.1163</v>
      </c>
      <c r="P15" s="15">
        <v>1E-3</v>
      </c>
      <c r="Q15" s="15">
        <v>4.0000000000000001E-3</v>
      </c>
      <c r="R15" s="15">
        <v>2.4E-2</v>
      </c>
      <c r="S15" s="15">
        <v>0.876</v>
      </c>
      <c r="T15" s="15">
        <v>0.95</v>
      </c>
      <c r="U15" s="15">
        <v>0</v>
      </c>
      <c r="V15" s="15">
        <v>7.9000000000000001E-2</v>
      </c>
      <c r="W15" s="15">
        <v>2.5999999999999999E-2</v>
      </c>
      <c r="X15" s="15">
        <v>3.0000000000000001E-3</v>
      </c>
      <c r="Y15" s="16">
        <v>1.3899999999999999E-2</v>
      </c>
      <c r="Z15" s="69">
        <v>2E-3</v>
      </c>
    </row>
    <row r="16" spans="1:26" x14ac:dyDescent="0.3">
      <c r="A16" s="70" t="s">
        <v>11</v>
      </c>
      <c r="B16" s="15">
        <v>1.2E-2</v>
      </c>
      <c r="C16" s="15">
        <v>2.4E-2</v>
      </c>
      <c r="D16" s="15">
        <v>0.626</v>
      </c>
      <c r="E16" s="15">
        <v>0.74519999999999997</v>
      </c>
      <c r="F16" s="15">
        <v>0</v>
      </c>
      <c r="G16" s="15">
        <v>-3.5000000000000003E-2</v>
      </c>
      <c r="H16" s="15">
        <v>2.4E-2</v>
      </c>
      <c r="I16" s="15">
        <v>0.14899999999999999</v>
      </c>
      <c r="J16" s="15">
        <v>0.27179999999999999</v>
      </c>
      <c r="K16" s="15">
        <v>0</v>
      </c>
      <c r="L16" s="15">
        <v>8.2000000000000003E-2</v>
      </c>
      <c r="M16" s="15">
        <v>2.5000000000000001E-2</v>
      </c>
      <c r="N16" s="15">
        <v>1E-3</v>
      </c>
      <c r="O16" s="16">
        <v>8.3000000000000001E-3</v>
      </c>
      <c r="P16" s="15">
        <v>2E-3</v>
      </c>
      <c r="Q16" s="15">
        <v>0.05</v>
      </c>
      <c r="R16" s="15">
        <v>2.5000000000000001E-2</v>
      </c>
      <c r="S16" s="15">
        <v>4.2999999999999997E-2</v>
      </c>
      <c r="T16" s="15">
        <v>9.8000000000000004E-2</v>
      </c>
      <c r="U16" s="15">
        <v>1E-3</v>
      </c>
      <c r="V16" s="15">
        <v>7.2999999999999995E-2</v>
      </c>
      <c r="W16" s="15">
        <v>2.7E-2</v>
      </c>
      <c r="X16" s="15">
        <v>7.0000000000000001E-3</v>
      </c>
      <c r="Y16" s="16">
        <v>2.0899999999999998E-2</v>
      </c>
      <c r="Z16" s="69">
        <v>1E-3</v>
      </c>
    </row>
    <row r="17" spans="1:26" x14ac:dyDescent="0.3">
      <c r="A17" s="70" t="s">
        <v>12</v>
      </c>
      <c r="B17" s="15">
        <v>1.6E-2</v>
      </c>
      <c r="C17" s="15">
        <v>6.0000000000000001E-3</v>
      </c>
      <c r="D17" s="15">
        <v>6.0000000000000001E-3</v>
      </c>
      <c r="E17" s="16">
        <v>2.07E-2</v>
      </c>
      <c r="F17" s="15">
        <v>1E-3</v>
      </c>
      <c r="G17" s="15">
        <v>-7.0000000000000001E-3</v>
      </c>
      <c r="H17" s="15">
        <v>6.0000000000000001E-3</v>
      </c>
      <c r="I17" s="15">
        <v>0.251</v>
      </c>
      <c r="J17" s="15">
        <v>0.3921</v>
      </c>
      <c r="K17" s="15">
        <v>0</v>
      </c>
      <c r="L17" s="15">
        <v>1.7000000000000001E-2</v>
      </c>
      <c r="M17" s="15">
        <v>6.0000000000000001E-3</v>
      </c>
      <c r="N17" s="15">
        <v>8.0000000000000002E-3</v>
      </c>
      <c r="O17" s="16">
        <v>2.2499999999999999E-2</v>
      </c>
      <c r="P17" s="15">
        <v>1E-3</v>
      </c>
      <c r="Q17" s="15">
        <v>3.0000000000000001E-3</v>
      </c>
      <c r="R17" s="15">
        <v>6.0000000000000001E-3</v>
      </c>
      <c r="S17" s="15">
        <v>0.65600000000000003</v>
      </c>
      <c r="T17" s="15">
        <v>0.75649999999999995</v>
      </c>
      <c r="U17" s="15">
        <v>0</v>
      </c>
      <c r="V17" s="15">
        <v>0.03</v>
      </c>
      <c r="W17" s="15">
        <v>7.0000000000000001E-3</v>
      </c>
      <c r="X17" s="15">
        <v>0</v>
      </c>
      <c r="Y17" s="16">
        <v>0</v>
      </c>
      <c r="Z17" s="69">
        <v>4.0000000000000001E-3</v>
      </c>
    </row>
    <row r="18" spans="1:26" x14ac:dyDescent="0.3">
      <c r="A18" s="71" t="s">
        <v>346</v>
      </c>
      <c r="B18" s="20">
        <v>4.4999999999999998E-2</v>
      </c>
      <c r="C18" s="20">
        <v>7.9000000000000001E-2</v>
      </c>
      <c r="D18" s="20">
        <v>0.57199999999999995</v>
      </c>
      <c r="E18" s="20">
        <v>0.69220000000000004</v>
      </c>
      <c r="F18" s="20">
        <v>0</v>
      </c>
      <c r="G18" s="20">
        <v>-6.5000000000000002E-2</v>
      </c>
      <c r="H18" s="20">
        <v>7.9000000000000001E-2</v>
      </c>
      <c r="I18" s="20">
        <v>0.41299999999999998</v>
      </c>
      <c r="J18" s="20">
        <v>0.54390000000000005</v>
      </c>
      <c r="K18" s="20">
        <v>0</v>
      </c>
      <c r="L18" s="20">
        <v>0.35899999999999999</v>
      </c>
      <c r="M18" s="20">
        <v>8.4000000000000005E-2</v>
      </c>
      <c r="N18" s="20">
        <v>0</v>
      </c>
      <c r="O18" s="32">
        <v>2.0000000000000001E-4</v>
      </c>
      <c r="P18" s="20">
        <v>5.0000000000000001E-3</v>
      </c>
      <c r="Q18" s="20">
        <v>0.30099999999999999</v>
      </c>
      <c r="R18" s="20">
        <v>8.2000000000000003E-2</v>
      </c>
      <c r="S18" s="20">
        <v>0</v>
      </c>
      <c r="T18" s="32">
        <v>1.8E-3</v>
      </c>
      <c r="U18" s="20">
        <v>4.0000000000000001E-3</v>
      </c>
      <c r="V18" s="20">
        <v>0.10299999999999999</v>
      </c>
      <c r="W18" s="20">
        <v>8.7999999999999995E-2</v>
      </c>
      <c r="X18" s="20">
        <v>0.245</v>
      </c>
      <c r="Y18" s="20">
        <v>0.39050000000000001</v>
      </c>
      <c r="Z18" s="20">
        <v>0</v>
      </c>
    </row>
    <row r="19" spans="1:26" x14ac:dyDescent="0.3">
      <c r="A19" s="17" t="s">
        <v>229</v>
      </c>
    </row>
    <row r="23" spans="1:26" x14ac:dyDescent="0.3">
      <c r="A23" s="29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3">
      <c r="A24" s="29"/>
      <c r="B24" s="61"/>
      <c r="C24" s="61"/>
      <c r="D24" s="61"/>
      <c r="E24" s="62"/>
      <c r="F24" s="61"/>
      <c r="G24" s="61"/>
      <c r="H24" s="61"/>
      <c r="I24" s="61"/>
      <c r="J24" s="62"/>
      <c r="K24" s="61"/>
      <c r="L24" s="61"/>
      <c r="M24" s="61"/>
      <c r="N24" s="61"/>
      <c r="O24" s="62"/>
      <c r="P24" s="61"/>
      <c r="Q24" s="61"/>
      <c r="R24" s="61"/>
      <c r="S24" s="61"/>
      <c r="T24" s="62"/>
      <c r="U24" s="61"/>
      <c r="V24" s="61"/>
      <c r="W24" s="61"/>
      <c r="X24" s="61"/>
      <c r="Y24" s="62"/>
      <c r="Z24" s="61"/>
    </row>
    <row r="25" spans="1:26" x14ac:dyDescent="0.3">
      <c r="A25" s="70"/>
      <c r="B25" s="69"/>
      <c r="C25" s="69"/>
      <c r="D25" s="69"/>
      <c r="E25" s="74"/>
      <c r="F25" s="69"/>
      <c r="G25" s="69"/>
      <c r="H25" s="69"/>
      <c r="I25" s="69"/>
      <c r="J25" s="74"/>
      <c r="K25" s="69"/>
      <c r="L25" s="69"/>
      <c r="M25" s="69"/>
      <c r="N25" s="69"/>
      <c r="O25" s="74"/>
      <c r="P25" s="69"/>
      <c r="Q25" s="69"/>
      <c r="R25" s="69"/>
      <c r="S25" s="69"/>
      <c r="T25" s="69"/>
      <c r="U25" s="69"/>
      <c r="V25" s="69"/>
      <c r="W25" s="69"/>
      <c r="X25" s="69"/>
      <c r="Y25" s="74"/>
      <c r="Z25" s="69"/>
    </row>
    <row r="26" spans="1:26" x14ac:dyDescent="0.3">
      <c r="A26" s="70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4"/>
      <c r="P26" s="69"/>
      <c r="Q26" s="69"/>
      <c r="R26" s="69"/>
      <c r="S26" s="69"/>
      <c r="T26" s="74"/>
      <c r="U26" s="69"/>
      <c r="V26" s="69"/>
      <c r="W26" s="69"/>
      <c r="X26" s="69"/>
      <c r="Y26" s="69"/>
      <c r="Z26" s="69"/>
    </row>
  </sheetData>
  <mergeCells count="5">
    <mergeCell ref="V2:Z2"/>
    <mergeCell ref="B2:F2"/>
    <mergeCell ref="G2:K2"/>
    <mergeCell ref="L2:P2"/>
    <mergeCell ref="Q2:U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E2C49-802F-854D-8D8F-EB0B285E9822}">
  <dimension ref="A1:Z16"/>
  <sheetViews>
    <sheetView workbookViewId="0"/>
  </sheetViews>
  <sheetFormatPr defaultColWidth="10.796875" defaultRowHeight="15.6" x14ac:dyDescent="0.3"/>
  <cols>
    <col min="1" max="1" width="30.296875" style="1" bestFit="1" customWidth="1"/>
    <col min="2" max="2" width="10.796875" style="1"/>
    <col min="3" max="5" width="12.69921875" style="1" bestFit="1" customWidth="1"/>
    <col min="6" max="8" width="13.296875" style="1" bestFit="1" customWidth="1"/>
    <col min="9" max="9" width="12.69921875" style="1" bestFit="1" customWidth="1"/>
    <col min="10" max="10" width="13.296875" style="1" bestFit="1" customWidth="1"/>
    <col min="11" max="12" width="12.69921875" style="1" bestFit="1" customWidth="1"/>
    <col min="13" max="13" width="13.296875" style="1" bestFit="1" customWidth="1"/>
    <col min="14" max="14" width="12.69921875" style="1" bestFit="1" customWidth="1"/>
    <col min="15" max="16384" width="10.796875" style="1"/>
  </cols>
  <sheetData>
    <row r="1" spans="1:26" x14ac:dyDescent="0.3">
      <c r="A1" s="1" t="s">
        <v>352</v>
      </c>
    </row>
    <row r="2" spans="1:26" x14ac:dyDescent="0.3">
      <c r="A2" s="68"/>
      <c r="B2" s="84" t="s">
        <v>0</v>
      </c>
      <c r="C2" s="84"/>
      <c r="D2" s="84"/>
      <c r="E2" s="84"/>
      <c r="F2" s="84"/>
      <c r="G2" s="84" t="s">
        <v>17</v>
      </c>
      <c r="H2" s="84"/>
      <c r="I2" s="84"/>
      <c r="J2" s="84"/>
      <c r="K2" s="84"/>
      <c r="L2" s="84" t="s">
        <v>347</v>
      </c>
      <c r="M2" s="84"/>
      <c r="N2" s="84"/>
      <c r="O2" s="84"/>
      <c r="P2" s="84"/>
      <c r="Q2" s="84" t="s">
        <v>348</v>
      </c>
      <c r="R2" s="84"/>
      <c r="S2" s="84"/>
      <c r="T2" s="84"/>
      <c r="U2" s="84"/>
      <c r="V2" s="25" t="s">
        <v>18</v>
      </c>
      <c r="W2" s="25"/>
      <c r="X2" s="25"/>
      <c r="Y2" s="25"/>
      <c r="Z2" s="25"/>
    </row>
    <row r="3" spans="1:26" x14ac:dyDescent="0.3">
      <c r="A3" s="1" t="s">
        <v>351</v>
      </c>
      <c r="B3" s="64" t="s">
        <v>13</v>
      </c>
      <c r="C3" s="64" t="s">
        <v>14</v>
      </c>
      <c r="D3" s="64" t="s">
        <v>15</v>
      </c>
      <c r="E3" s="79" t="s">
        <v>230</v>
      </c>
      <c r="F3" s="64" t="s">
        <v>16</v>
      </c>
      <c r="G3" s="64" t="s">
        <v>13</v>
      </c>
      <c r="H3" s="64" t="s">
        <v>14</v>
      </c>
      <c r="I3" s="64" t="s">
        <v>15</v>
      </c>
      <c r="J3" s="79" t="s">
        <v>230</v>
      </c>
      <c r="K3" s="64" t="s">
        <v>16</v>
      </c>
      <c r="L3" s="64" t="s">
        <v>13</v>
      </c>
      <c r="M3" s="64" t="s">
        <v>14</v>
      </c>
      <c r="N3" s="64" t="s">
        <v>15</v>
      </c>
      <c r="O3" s="79" t="s">
        <v>230</v>
      </c>
      <c r="P3" s="64" t="s">
        <v>16</v>
      </c>
      <c r="Q3" s="64" t="s">
        <v>13</v>
      </c>
      <c r="R3" s="64" t="s">
        <v>14</v>
      </c>
      <c r="S3" s="64" t="s">
        <v>15</v>
      </c>
      <c r="T3" s="79" t="s">
        <v>230</v>
      </c>
      <c r="U3" s="64" t="s">
        <v>16</v>
      </c>
      <c r="V3" s="64" t="s">
        <v>13</v>
      </c>
      <c r="W3" s="64" t="s">
        <v>14</v>
      </c>
      <c r="X3" s="64" t="s">
        <v>15</v>
      </c>
      <c r="Y3" s="79" t="s">
        <v>230</v>
      </c>
      <c r="Z3" s="64" t="s">
        <v>16</v>
      </c>
    </row>
    <row r="4" spans="1:26" x14ac:dyDescent="0.3">
      <c r="A4" s="76" t="s">
        <v>0</v>
      </c>
      <c r="B4" s="66">
        <v>4.4955306846777399E-2</v>
      </c>
      <c r="C4" s="66">
        <v>1.2147177992403601E-2</v>
      </c>
      <c r="D4" s="66">
        <v>2.14848973477618E-4</v>
      </c>
      <c r="E4" s="72">
        <v>4.2969794695523703E-3</v>
      </c>
      <c r="F4" s="66">
        <v>4.0583579788782097E-3</v>
      </c>
      <c r="G4" s="66">
        <v>-6.9875861392875696E-4</v>
      </c>
      <c r="H4" s="66">
        <v>2.27729922002575E-2</v>
      </c>
      <c r="I4" s="66">
        <v>0.97552182721842695</v>
      </c>
      <c r="J4" s="66">
        <v>0.99205609547636597</v>
      </c>
      <c r="K4" s="66">
        <v>3.6375130568755399E-7</v>
      </c>
      <c r="L4" s="66">
        <v>-4.3824129046145298E-4</v>
      </c>
      <c r="M4" s="66">
        <v>1.15215645345298E-2</v>
      </c>
      <c r="N4" s="66">
        <v>0.96965849024834005</v>
      </c>
      <c r="O4" s="66">
        <v>0.99205609547636597</v>
      </c>
      <c r="P4" s="66">
        <v>1.7886310285653001E-6</v>
      </c>
      <c r="Q4" s="66">
        <v>-6.6160235718855001E-2</v>
      </c>
      <c r="R4" s="66">
        <v>2.5045108703297E-2</v>
      </c>
      <c r="S4" s="66">
        <v>8.2504973483835797E-3</v>
      </c>
      <c r="T4" s="72">
        <v>4.5940376841120401E-2</v>
      </c>
      <c r="U4" s="66">
        <v>2.0858872199308598E-3</v>
      </c>
      <c r="V4" s="66">
        <v>0.11096213939588601</v>
      </c>
      <c r="W4" s="66">
        <v>3.3820382167302501E-2</v>
      </c>
      <c r="X4" s="66">
        <v>1.03467231076947E-3</v>
      </c>
      <c r="Y4" s="72">
        <v>1.2416067729233701E-2</v>
      </c>
      <c r="Z4" s="66">
        <v>3.2378352312557599E-3</v>
      </c>
    </row>
    <row r="5" spans="1:26" x14ac:dyDescent="0.3">
      <c r="A5" s="76" t="s">
        <v>2</v>
      </c>
      <c r="B5" s="66">
        <v>4.9580542598776103E-2</v>
      </c>
      <c r="C5" s="66">
        <v>4.33406093171219E-2</v>
      </c>
      <c r="D5" s="66">
        <v>0.25263430118049301</v>
      </c>
      <c r="E5" s="66">
        <v>0.49307718004300299</v>
      </c>
      <c r="F5" s="66">
        <v>5.2334730282289205E-4</v>
      </c>
      <c r="G5" s="66">
        <v>2.5839642951209701E-2</v>
      </c>
      <c r="H5" s="66">
        <v>8.270980019094E-2</v>
      </c>
      <c r="I5" s="66">
        <v>0.754726431688866</v>
      </c>
      <c r="J5" s="66">
        <v>0.92415481431289703</v>
      </c>
      <c r="K5" s="66">
        <v>2.0145554545733499E-4</v>
      </c>
      <c r="L5" s="66">
        <v>-3.6810870135533101E-2</v>
      </c>
      <c r="M5" s="66">
        <v>4.1925798989355598E-2</v>
      </c>
      <c r="N5" s="66">
        <v>0.37994347766648601</v>
      </c>
      <c r="O5" s="66">
        <v>0.63323912944414296</v>
      </c>
      <c r="P5" s="66">
        <v>7.3349287372844602E-4</v>
      </c>
      <c r="Q5" s="66">
        <v>-9.8785944135973205E-3</v>
      </c>
      <c r="R5" s="66">
        <v>9.1317477756209797E-2</v>
      </c>
      <c r="S5" s="66">
        <v>0.91385404164030903</v>
      </c>
      <c r="T5" s="66">
        <v>0.99205609547636597</v>
      </c>
      <c r="U5" s="66">
        <v>1.81451804497149E-5</v>
      </c>
      <c r="V5" s="66">
        <v>5.9776354309774397E-2</v>
      </c>
      <c r="W5" s="66">
        <v>0.12133559246005</v>
      </c>
      <c r="X5" s="66">
        <v>0.62225773011376295</v>
      </c>
      <c r="Y5" s="66">
        <v>0.83392520069879505</v>
      </c>
      <c r="Z5" s="66">
        <v>-1.12631688356828E-4</v>
      </c>
    </row>
    <row r="6" spans="1:26" x14ac:dyDescent="0.3">
      <c r="A6" s="76" t="s">
        <v>1</v>
      </c>
      <c r="B6" s="66">
        <v>6.3850238558721795E-2</v>
      </c>
      <c r="C6" s="66">
        <v>2.13038289401913E-2</v>
      </c>
      <c r="D6" s="66">
        <v>2.7253892655352899E-3</v>
      </c>
      <c r="E6" s="72">
        <v>2.17431598010163E-2</v>
      </c>
      <c r="F6" s="66">
        <v>3.5690915659279299E-3</v>
      </c>
      <c r="G6" s="66">
        <v>-2.6405182992123399E-3</v>
      </c>
      <c r="H6" s="66">
        <v>4.0280556189142197E-2</v>
      </c>
      <c r="I6" s="66">
        <v>0.947733570797897</v>
      </c>
      <c r="J6" s="66">
        <v>0.99205609547636597</v>
      </c>
      <c r="K6" s="66">
        <v>-7.9923681718940803E-6</v>
      </c>
      <c r="L6" s="66">
        <v>-7.14653777273902E-3</v>
      </c>
      <c r="M6" s="66">
        <v>2.0538800644241201E-2</v>
      </c>
      <c r="N6" s="66">
        <v>0.72787546373909195</v>
      </c>
      <c r="O6" s="66">
        <v>0.92415481431289703</v>
      </c>
      <c r="P6" s="66">
        <v>4.4197049658370498E-5</v>
      </c>
      <c r="Q6" s="66">
        <v>-8.6078597712669694E-2</v>
      </c>
      <c r="R6" s="66">
        <v>4.4541145293128102E-2</v>
      </c>
      <c r="S6" s="66">
        <v>5.3289975666679798E-2</v>
      </c>
      <c r="T6" s="66">
        <v>0.21106588465585099</v>
      </c>
      <c r="U6" s="66">
        <v>1.1109340628569101E-3</v>
      </c>
      <c r="V6" s="66">
        <v>0.197595292319795</v>
      </c>
      <c r="W6" s="66">
        <v>5.97797457391889E-2</v>
      </c>
      <c r="X6" s="66">
        <v>9.4844786266480596E-4</v>
      </c>
      <c r="Y6" s="72">
        <v>1.2416067729233701E-2</v>
      </c>
      <c r="Z6" s="66">
        <v>3.9819259617520798E-3</v>
      </c>
    </row>
    <row r="7" spans="1:26" x14ac:dyDescent="0.3">
      <c r="A7" s="76" t="s">
        <v>19</v>
      </c>
      <c r="B7" s="66">
        <v>-7.9862120499608908E-3</v>
      </c>
      <c r="C7" s="66">
        <v>1.4416729181081001E-2</v>
      </c>
      <c r="D7" s="66">
        <v>0.579609983059172</v>
      </c>
      <c r="E7" s="66">
        <v>0.80875811589652002</v>
      </c>
      <c r="F7" s="66">
        <v>1.3976924485095701E-4</v>
      </c>
      <c r="G7" s="66">
        <v>-5.0767962360991098E-2</v>
      </c>
      <c r="H7" s="66">
        <v>2.7123960737373502E-2</v>
      </c>
      <c r="I7" s="66">
        <v>6.1247889650246197E-2</v>
      </c>
      <c r="J7" s="66">
        <v>0.21106588465585099</v>
      </c>
      <c r="K7" s="66">
        <v>1.1897041941934001E-3</v>
      </c>
      <c r="L7" s="66">
        <v>-2.35903266917841E-2</v>
      </c>
      <c r="M7" s="66">
        <v>1.38340379184476E-2</v>
      </c>
      <c r="N7" s="66">
        <v>8.8150051732666102E-2</v>
      </c>
      <c r="O7" s="66">
        <v>0.24471978345622</v>
      </c>
      <c r="P7" s="66">
        <v>8.8118121042360398E-4</v>
      </c>
      <c r="Q7" s="66">
        <v>-5.0068521655794E-2</v>
      </c>
      <c r="R7" s="66">
        <v>2.9880285240407999E-2</v>
      </c>
      <c r="S7" s="66">
        <v>9.3809250324884394E-2</v>
      </c>
      <c r="T7" s="66">
        <v>0.24471978345622</v>
      </c>
      <c r="U7" s="66">
        <v>8.3553699763691503E-4</v>
      </c>
      <c r="V7" s="66">
        <v>2.3695414569547702E-3</v>
      </c>
      <c r="W7" s="66">
        <v>4.0267461816525997E-2</v>
      </c>
      <c r="X7" s="66">
        <v>0.95307551297869997</v>
      </c>
      <c r="Y7" s="66">
        <v>0.99205609547636597</v>
      </c>
      <c r="Z7" s="66">
        <v>-3.63090374003172E-6</v>
      </c>
    </row>
    <row r="8" spans="1:26" x14ac:dyDescent="0.3">
      <c r="A8" s="76" t="s">
        <v>20</v>
      </c>
      <c r="B8" s="66">
        <v>2.7666970654871701E-2</v>
      </c>
      <c r="C8" s="66">
        <v>1.45057880314835E-2</v>
      </c>
      <c r="D8" s="66">
        <v>5.6481026265545201E-2</v>
      </c>
      <c r="E8" s="66">
        <v>0.21106588465585099</v>
      </c>
      <c r="F8" s="66">
        <v>1.15087640941347E-3</v>
      </c>
      <c r="G8" s="66">
        <v>4.5338735543019003E-2</v>
      </c>
      <c r="H8" s="66">
        <v>2.7505872834869698E-2</v>
      </c>
      <c r="I8" s="66">
        <v>9.9285119616374498E-2</v>
      </c>
      <c r="J8" s="66">
        <v>0.24821279904093599</v>
      </c>
      <c r="K8" s="66">
        <v>9.7272533608799795E-4</v>
      </c>
      <c r="L8" s="66">
        <v>-8.5766122146315408E-3</v>
      </c>
      <c r="M8" s="66">
        <v>1.3887712804261701E-2</v>
      </c>
      <c r="N8" s="66">
        <v>0.53685989731172601</v>
      </c>
      <c r="O8" s="66">
        <v>0.76906946532982101</v>
      </c>
      <c r="P8" s="66">
        <v>1.1290650228340501E-4</v>
      </c>
      <c r="Q8" s="66">
        <v>-2.4177259054414299E-2</v>
      </c>
      <c r="R8" s="66">
        <v>3.01362591506305E-2</v>
      </c>
      <c r="S8" s="66">
        <v>0.42239981606385801</v>
      </c>
      <c r="T8" s="66">
        <v>0.683853292725495</v>
      </c>
      <c r="U8" s="66">
        <v>1.2132748265814E-4</v>
      </c>
      <c r="V8" s="66">
        <v>4.2297905778803303E-2</v>
      </c>
      <c r="W8" s="66">
        <v>4.0426108407007201E-2</v>
      </c>
      <c r="X8" s="66">
        <v>0.29542176275057602</v>
      </c>
      <c r="Y8" s="66">
        <v>0.53713047772832001</v>
      </c>
      <c r="Z8" s="66">
        <v>3.5454038125476401E-4</v>
      </c>
    </row>
    <row r="9" spans="1:26" x14ac:dyDescent="0.3">
      <c r="A9" s="76" t="s">
        <v>21</v>
      </c>
      <c r="B9" s="66">
        <v>6.8392062952534003E-3</v>
      </c>
      <c r="C9" s="66">
        <v>1.40366263569174E-2</v>
      </c>
      <c r="D9" s="66">
        <v>0.62608823820094595</v>
      </c>
      <c r="E9" s="66">
        <v>0.83392520069879505</v>
      </c>
      <c r="F9" s="66">
        <v>1.1597655363032599E-4</v>
      </c>
      <c r="G9" s="66">
        <v>-8.3320376230995898E-3</v>
      </c>
      <c r="H9" s="66">
        <v>2.6620343614996302E-2</v>
      </c>
      <c r="I9" s="66">
        <v>0.754284370298274</v>
      </c>
      <c r="J9" s="66">
        <v>0.92415481431289703</v>
      </c>
      <c r="K9" s="66">
        <v>-4.7790644890355296E-6</v>
      </c>
      <c r="L9" s="66">
        <v>1.5357909494356701E-2</v>
      </c>
      <c r="M9" s="66">
        <v>1.34851936023654E-2</v>
      </c>
      <c r="N9" s="66">
        <v>0.25475654302221801</v>
      </c>
      <c r="O9" s="66">
        <v>0.49307718004300299</v>
      </c>
      <c r="P9" s="66">
        <v>3.3483064952127801E-4</v>
      </c>
      <c r="Q9" s="66">
        <v>4.49829067860631E-2</v>
      </c>
      <c r="R9" s="66">
        <v>2.9277616536989699E-2</v>
      </c>
      <c r="S9" s="66">
        <v>0.124433804140931</v>
      </c>
      <c r="T9" s="66">
        <v>0.298641129938234</v>
      </c>
      <c r="U9" s="66">
        <v>8.0057755282947297E-4</v>
      </c>
      <c r="V9" s="66">
        <v>8.2178387248089999E-2</v>
      </c>
      <c r="W9" s="66">
        <v>3.9244634004030603E-2</v>
      </c>
      <c r="X9" s="66">
        <v>3.62596995936375E-2</v>
      </c>
      <c r="Y9" s="66">
        <v>0.15539871254416099</v>
      </c>
      <c r="Z9" s="66">
        <v>1.2103393582191301E-3</v>
      </c>
    </row>
    <row r="10" spans="1:26" x14ac:dyDescent="0.3">
      <c r="A10" s="76" t="s">
        <v>22</v>
      </c>
      <c r="B10" s="66">
        <v>0.133806546408164</v>
      </c>
      <c r="C10" s="66">
        <v>4.3926217859115102E-2</v>
      </c>
      <c r="D10" s="66">
        <v>2.3177991863495401E-3</v>
      </c>
      <c r="E10" s="72">
        <v>2.17431598010163E-2</v>
      </c>
      <c r="F10" s="66">
        <v>3.1589404180257302E-3</v>
      </c>
      <c r="G10" s="66">
        <v>7.8731049267079495E-2</v>
      </c>
      <c r="H10" s="66">
        <v>8.4664196968230104E-2</v>
      </c>
      <c r="I10" s="66">
        <v>0.35241177776454102</v>
      </c>
      <c r="J10" s="66">
        <v>0.60413447616778404</v>
      </c>
      <c r="K10" s="66">
        <v>3.3007856518730102E-4</v>
      </c>
      <c r="L10" s="66">
        <v>-7.5111435854787606E-2</v>
      </c>
      <c r="M10" s="66">
        <v>4.3263231396262702E-2</v>
      </c>
      <c r="N10" s="66">
        <v>8.2537410790005095E-2</v>
      </c>
      <c r="O10" s="66">
        <v>0.24471978345622</v>
      </c>
      <c r="P10" s="66">
        <v>3.3484886139830499E-3</v>
      </c>
      <c r="Q10" s="66">
        <v>-0.28082189813727698</v>
      </c>
      <c r="R10" s="66">
        <v>9.4291222354210599E-2</v>
      </c>
      <c r="S10" s="66">
        <v>2.8990879734688501E-3</v>
      </c>
      <c r="T10" s="72">
        <v>2.17431598010163E-2</v>
      </c>
      <c r="U10" s="66">
        <v>4.3378812725745099E-3</v>
      </c>
      <c r="V10" s="66">
        <v>0.23086438705854601</v>
      </c>
      <c r="W10" s="66">
        <v>0.125327556191805</v>
      </c>
      <c r="X10" s="66">
        <v>6.5462279118990802E-2</v>
      </c>
      <c r="Y10" s="66">
        <v>0.21106588465585099</v>
      </c>
      <c r="Z10" s="66">
        <v>1.59725047366077E-3</v>
      </c>
    </row>
    <row r="11" spans="1:26" x14ac:dyDescent="0.3">
      <c r="A11" s="76" t="s">
        <v>9</v>
      </c>
      <c r="B11" s="66">
        <v>1.83751004559921E-2</v>
      </c>
      <c r="C11" s="66">
        <v>2.3441040733293301E-2</v>
      </c>
      <c r="D11" s="66">
        <v>0.43310708539281401</v>
      </c>
      <c r="E11" s="66">
        <v>0.683853292725495</v>
      </c>
      <c r="F11" s="66">
        <v>4.1448036540631101E-4</v>
      </c>
      <c r="G11" s="66">
        <v>5.0581099083385197E-3</v>
      </c>
      <c r="H11" s="66">
        <v>4.5433926893945202E-2</v>
      </c>
      <c r="I11" s="66">
        <v>0.911355524919368</v>
      </c>
      <c r="J11" s="66">
        <v>0.99205609547636597</v>
      </c>
      <c r="K11" s="66">
        <v>7.2067132685371699E-6</v>
      </c>
      <c r="L11" s="66">
        <v>5.3097365865014696E-3</v>
      </c>
      <c r="M11" s="66">
        <v>2.2906471282391601E-2</v>
      </c>
      <c r="N11" s="66">
        <v>0.81669279609159195</v>
      </c>
      <c r="O11" s="66">
        <v>0.96081505422540203</v>
      </c>
      <c r="P11" s="66">
        <v>-7.1074996429068601E-5</v>
      </c>
      <c r="Q11" s="66">
        <v>3.5980907042698601E-2</v>
      </c>
      <c r="R11" s="66">
        <v>5.0080516023371303E-2</v>
      </c>
      <c r="S11" s="66">
        <v>0.47247297060689297</v>
      </c>
      <c r="T11" s="66">
        <v>0.72688149324137397</v>
      </c>
      <c r="U11" s="66">
        <v>2.2338514359120101E-4</v>
      </c>
      <c r="V11" s="66">
        <v>4.3742752422030899E-2</v>
      </c>
      <c r="W11" s="66">
        <v>6.6335889030648104E-2</v>
      </c>
      <c r="X11" s="66">
        <v>0.50963054967533306</v>
      </c>
      <c r="Y11" s="66">
        <v>0.76444582451299903</v>
      </c>
      <c r="Z11" s="66">
        <v>3.2701692063753801E-4</v>
      </c>
    </row>
    <row r="12" spans="1:26" x14ac:dyDescent="0.3">
      <c r="A12" s="76" t="s">
        <v>11</v>
      </c>
      <c r="B12" s="66">
        <v>5.0087920163279002E-2</v>
      </c>
      <c r="C12" s="66">
        <v>2.0647307308474201E-2</v>
      </c>
      <c r="D12" s="66">
        <v>1.52712570950445E-2</v>
      </c>
      <c r="E12" s="66">
        <v>7.6356285475222593E-2</v>
      </c>
      <c r="F12" s="66">
        <v>3.1629802670776102E-3</v>
      </c>
      <c r="G12" s="66">
        <v>1.8479580827133E-2</v>
      </c>
      <c r="H12" s="66">
        <v>3.9434203973965402E-2</v>
      </c>
      <c r="I12" s="66">
        <v>0.63934265386907596</v>
      </c>
      <c r="J12" s="66">
        <v>0.83392520069879505</v>
      </c>
      <c r="K12" s="66">
        <v>1.6756606103034101E-4</v>
      </c>
      <c r="L12" s="66">
        <v>-5.4669819152011303E-3</v>
      </c>
      <c r="M12" s="66">
        <v>1.9907824563914898E-2</v>
      </c>
      <c r="N12" s="66">
        <v>0.78361224653963302</v>
      </c>
      <c r="O12" s="66">
        <v>0.94033469584755902</v>
      </c>
      <c r="P12" s="66">
        <v>4.3548773916629597E-5</v>
      </c>
      <c r="Q12" s="66">
        <v>-2.6719577159703599E-2</v>
      </c>
      <c r="R12" s="66">
        <v>4.3424429647858601E-2</v>
      </c>
      <c r="S12" s="66">
        <v>0.53834862573087505</v>
      </c>
      <c r="T12" s="66">
        <v>0.76906946532982101</v>
      </c>
      <c r="U12" s="66">
        <v>1.4939184186697801E-4</v>
      </c>
      <c r="V12" s="66">
        <v>0.124758963151042</v>
      </c>
      <c r="W12" s="66">
        <v>5.79911057268888E-2</v>
      </c>
      <c r="X12" s="66">
        <v>3.1448859465417998E-2</v>
      </c>
      <c r="Y12" s="66">
        <v>0.14514858214808299</v>
      </c>
      <c r="Z12" s="66">
        <v>1.88842983806603E-3</v>
      </c>
    </row>
    <row r="13" spans="1:26" x14ac:dyDescent="0.3">
      <c r="A13" s="77" t="s">
        <v>23</v>
      </c>
      <c r="B13" s="66">
        <v>4.8460804866970297E-2</v>
      </c>
      <c r="C13" s="66">
        <v>3.2679961412054197E-2</v>
      </c>
      <c r="D13" s="66">
        <v>0.13810350141251401</v>
      </c>
      <c r="E13" s="66">
        <v>0.306896669805588</v>
      </c>
      <c r="F13" s="66">
        <v>1.12240606964651E-3</v>
      </c>
      <c r="G13" s="66">
        <v>0.10622193936266699</v>
      </c>
      <c r="H13" s="66">
        <v>6.3092029963805002E-2</v>
      </c>
      <c r="I13" s="66">
        <v>9.2258392700484498E-2</v>
      </c>
      <c r="J13" s="66">
        <v>0.24471978345622</v>
      </c>
      <c r="K13" s="66">
        <v>1.32884364744847E-3</v>
      </c>
      <c r="L13" s="66">
        <v>9.0554025805458194E-5</v>
      </c>
      <c r="M13" s="66">
        <v>3.15304485785282E-2</v>
      </c>
      <c r="N13" s="66">
        <v>0.99770851468841504</v>
      </c>
      <c r="O13" s="66">
        <v>0.99770851468841504</v>
      </c>
      <c r="P13" s="66">
        <v>-1.1502375992684901E-6</v>
      </c>
      <c r="Q13" s="66">
        <v>-4.7220986874756199E-3</v>
      </c>
      <c r="R13" s="66">
        <v>7.0587462775482293E-2</v>
      </c>
      <c r="S13" s="66">
        <v>0.94666359769455999</v>
      </c>
      <c r="T13" s="66">
        <v>0.99205609547636597</v>
      </c>
      <c r="U13" s="66">
        <v>-2.3093734735964798E-5</v>
      </c>
      <c r="V13" s="66">
        <v>9.7074548359743204E-2</v>
      </c>
      <c r="W13" s="66">
        <v>9.2501662929850903E-2</v>
      </c>
      <c r="X13" s="66">
        <v>0.29397762976670899</v>
      </c>
      <c r="Y13" s="66">
        <v>0.53713047772832001</v>
      </c>
      <c r="Z13" s="66">
        <v>4.3336538875886999E-4</v>
      </c>
    </row>
    <row r="14" spans="1:26" x14ac:dyDescent="0.3">
      <c r="A14" s="77" t="s">
        <v>24</v>
      </c>
      <c r="B14" s="66">
        <v>5.2464321175225197E-2</v>
      </c>
      <c r="C14" s="66">
        <v>3.7956811495991803E-2</v>
      </c>
      <c r="D14" s="66">
        <v>0.16700337003575999</v>
      </c>
      <c r="E14" s="66">
        <v>0.35786436436234298</v>
      </c>
      <c r="F14" s="66">
        <v>2.7806473174751801E-4</v>
      </c>
      <c r="G14" s="66">
        <v>-8.5123996808602304E-2</v>
      </c>
      <c r="H14" s="66">
        <v>7.1497724637541504E-2</v>
      </c>
      <c r="I14" s="66">
        <v>0.233905494787954</v>
      </c>
      <c r="J14" s="66">
        <v>0.48394240300955899</v>
      </c>
      <c r="K14" s="66">
        <v>1.2751873878380499E-4</v>
      </c>
      <c r="L14" s="66">
        <v>0.104482540376979</v>
      </c>
      <c r="M14" s="66">
        <v>3.6284957921923697E-2</v>
      </c>
      <c r="N14" s="66">
        <v>4.0095000972184798E-3</v>
      </c>
      <c r="O14" s="72">
        <v>2.6730000648123201E-2</v>
      </c>
      <c r="P14" s="66">
        <v>2.2223696773906502E-3</v>
      </c>
      <c r="Q14" s="66">
        <v>7.5519422097556396E-2</v>
      </c>
      <c r="R14" s="66">
        <v>7.8499849389253598E-2</v>
      </c>
      <c r="S14" s="66">
        <v>0.33610584295603402</v>
      </c>
      <c r="T14" s="66">
        <v>0.59312795815770802</v>
      </c>
      <c r="U14" s="66">
        <v>-2.2756846108640301E-5</v>
      </c>
      <c r="V14" s="66">
        <v>0.27969734426348197</v>
      </c>
      <c r="W14" s="66">
        <v>0.106095250276536</v>
      </c>
      <c r="X14" s="66">
        <v>8.4224024208720792E-3</v>
      </c>
      <c r="Y14" s="72">
        <v>4.5940376841120401E-2</v>
      </c>
      <c r="Z14" s="66">
        <v>1.8142482773774199E-3</v>
      </c>
    </row>
    <row r="15" spans="1:26" x14ac:dyDescent="0.3">
      <c r="A15" s="78" t="s">
        <v>25</v>
      </c>
      <c r="B15" s="63">
        <v>0.409908537978868</v>
      </c>
      <c r="C15" s="63">
        <v>0.105186865070306</v>
      </c>
      <c r="D15" s="63">
        <v>9.9384960043611594E-5</v>
      </c>
      <c r="E15" s="67">
        <v>2.9815488013083501E-3</v>
      </c>
      <c r="F15" s="63">
        <v>4.30160716541128E-3</v>
      </c>
      <c r="G15" s="63">
        <v>1.01153075392625E-2</v>
      </c>
      <c r="H15" s="63">
        <v>0.19819339056301899</v>
      </c>
      <c r="I15" s="63">
        <v>0.95929874295192397</v>
      </c>
      <c r="J15" s="63">
        <v>0.99205609547636597</v>
      </c>
      <c r="K15" s="63">
        <v>-3.0385438702729102E-4</v>
      </c>
      <c r="L15" s="63">
        <v>0.18449246808528699</v>
      </c>
      <c r="M15" s="63">
        <v>0.10062952110095701</v>
      </c>
      <c r="N15" s="63">
        <v>6.6837530141019494E-2</v>
      </c>
      <c r="O15" s="63">
        <v>0.21106588465585099</v>
      </c>
      <c r="P15" s="63">
        <v>7.1861650587312599E-4</v>
      </c>
      <c r="Q15" s="63">
        <v>-0.329359539175125</v>
      </c>
      <c r="R15" s="63">
        <v>0.21779694255974799</v>
      </c>
      <c r="S15" s="63">
        <v>0.13057258271705</v>
      </c>
      <c r="T15" s="63">
        <v>0.30132134473165401</v>
      </c>
      <c r="U15" s="63">
        <v>3.9175813518010899E-4</v>
      </c>
      <c r="V15" s="63">
        <v>1.16083057648696</v>
      </c>
      <c r="W15" s="63">
        <v>0.293335644834465</v>
      </c>
      <c r="X15" s="63">
        <v>7.74169108284153E-5</v>
      </c>
      <c r="Y15" s="67">
        <v>2.9815488013083501E-3</v>
      </c>
      <c r="Z15" s="63">
        <v>4.4447837663390598E-3</v>
      </c>
    </row>
    <row r="16" spans="1:26" x14ac:dyDescent="0.3">
      <c r="A16" s="1" t="s">
        <v>229</v>
      </c>
    </row>
  </sheetData>
  <mergeCells count="4">
    <mergeCell ref="B2:F2"/>
    <mergeCell ref="G2:K2"/>
    <mergeCell ref="L2:P2"/>
    <mergeCell ref="Q2:U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41F59-C6B3-8340-AE76-86B2A0B924AE}">
  <dimension ref="A1:Z16"/>
  <sheetViews>
    <sheetView workbookViewId="0">
      <selection activeCell="H32" sqref="H32"/>
    </sheetView>
  </sheetViews>
  <sheetFormatPr defaultColWidth="10.796875" defaultRowHeight="15.6" x14ac:dyDescent="0.3"/>
  <cols>
    <col min="1" max="1" width="30.296875" style="1" bestFit="1" customWidth="1"/>
    <col min="2" max="16384" width="10.796875" style="1"/>
  </cols>
  <sheetData>
    <row r="1" spans="1:26" x14ac:dyDescent="0.3">
      <c r="A1" s="1" t="s">
        <v>353</v>
      </c>
    </row>
    <row r="2" spans="1:26" x14ac:dyDescent="0.3">
      <c r="A2" s="68"/>
      <c r="B2" s="84" t="s">
        <v>0</v>
      </c>
      <c r="C2" s="84"/>
      <c r="D2" s="84"/>
      <c r="E2" s="84"/>
      <c r="F2" s="84"/>
      <c r="G2" s="84" t="s">
        <v>17</v>
      </c>
      <c r="H2" s="84"/>
      <c r="I2" s="84"/>
      <c r="J2" s="84"/>
      <c r="K2" s="84"/>
      <c r="L2" s="84" t="s">
        <v>347</v>
      </c>
      <c r="M2" s="84"/>
      <c r="N2" s="84"/>
      <c r="O2" s="84"/>
      <c r="P2" s="84"/>
      <c r="Q2" s="84" t="s">
        <v>348</v>
      </c>
      <c r="R2" s="84"/>
      <c r="S2" s="84"/>
      <c r="T2" s="84"/>
      <c r="U2" s="84"/>
      <c r="V2" s="84" t="s">
        <v>18</v>
      </c>
      <c r="W2" s="84"/>
      <c r="X2" s="84"/>
      <c r="Y2" s="84"/>
      <c r="Z2" s="84"/>
    </row>
    <row r="3" spans="1:26" x14ac:dyDescent="0.3">
      <c r="A3" s="1" t="s">
        <v>351</v>
      </c>
      <c r="B3" s="64" t="s">
        <v>13</v>
      </c>
      <c r="C3" s="64" t="s">
        <v>14</v>
      </c>
      <c r="D3" s="64" t="s">
        <v>15</v>
      </c>
      <c r="E3" s="79" t="s">
        <v>230</v>
      </c>
      <c r="F3" s="64" t="s">
        <v>16</v>
      </c>
      <c r="G3" s="64" t="s">
        <v>13</v>
      </c>
      <c r="H3" s="64" t="s">
        <v>14</v>
      </c>
      <c r="I3" s="64" t="s">
        <v>15</v>
      </c>
      <c r="J3" s="79" t="s">
        <v>230</v>
      </c>
      <c r="K3" s="64" t="s">
        <v>16</v>
      </c>
      <c r="L3" s="64" t="s">
        <v>13</v>
      </c>
      <c r="M3" s="64" t="s">
        <v>14</v>
      </c>
      <c r="N3" s="64" t="s">
        <v>15</v>
      </c>
      <c r="O3" s="79" t="s">
        <v>230</v>
      </c>
      <c r="P3" s="64" t="s">
        <v>16</v>
      </c>
      <c r="Q3" s="64" t="s">
        <v>13</v>
      </c>
      <c r="R3" s="64" t="s">
        <v>14</v>
      </c>
      <c r="S3" s="64" t="s">
        <v>15</v>
      </c>
      <c r="T3" s="79" t="s">
        <v>230</v>
      </c>
      <c r="U3" s="64" t="s">
        <v>16</v>
      </c>
      <c r="V3" s="64" t="s">
        <v>13</v>
      </c>
      <c r="W3" s="64" t="s">
        <v>14</v>
      </c>
      <c r="X3" s="64" t="s">
        <v>15</v>
      </c>
      <c r="Y3" s="79" t="s">
        <v>230</v>
      </c>
      <c r="Z3" s="64" t="s">
        <v>16</v>
      </c>
    </row>
    <row r="4" spans="1:26" x14ac:dyDescent="0.3">
      <c r="A4" s="76" t="s">
        <v>0</v>
      </c>
      <c r="B4" s="69">
        <v>5.1216975774988703E-2</v>
      </c>
      <c r="C4" s="69">
        <v>2.3549830251290801E-2</v>
      </c>
      <c r="D4" s="69">
        <v>2.9642544689194899E-2</v>
      </c>
      <c r="E4" s="69">
        <v>0.37432787543995499</v>
      </c>
      <c r="F4" s="69">
        <v>3.2245094968595799E-3</v>
      </c>
      <c r="G4" s="69">
        <v>9.2328417065690602E-2</v>
      </c>
      <c r="H4" s="69">
        <v>4.4367071068716998E-2</v>
      </c>
      <c r="I4" s="69">
        <v>3.7432787543995497E-2</v>
      </c>
      <c r="J4" s="69">
        <v>0.37432787543995499</v>
      </c>
      <c r="K4" s="69">
        <v>2.4123013050190399E-3</v>
      </c>
      <c r="L4" s="69">
        <v>2.0617435710998399E-2</v>
      </c>
      <c r="M4" s="69">
        <v>2.2147232333434401E-2</v>
      </c>
      <c r="N4" s="69">
        <v>0.35189181371886302</v>
      </c>
      <c r="O4" s="69">
        <v>0.75405388654042105</v>
      </c>
      <c r="P4" s="69">
        <v>3.65392996593022E-4</v>
      </c>
      <c r="Q4" s="69">
        <v>9.2531670007766603E-2</v>
      </c>
      <c r="R4" s="69">
        <v>4.8520358149063303E-2</v>
      </c>
      <c r="S4" s="69">
        <v>5.6511655318202798E-2</v>
      </c>
      <c r="T4" s="69">
        <v>0.42383741488652099</v>
      </c>
      <c r="U4" s="69">
        <v>1.81730593225037E-3</v>
      </c>
      <c r="V4" s="69">
        <v>-4.2009283648232899E-4</v>
      </c>
      <c r="W4" s="69">
        <v>6.5979292335117304E-2</v>
      </c>
      <c r="X4" s="69">
        <v>0.99491987088992295</v>
      </c>
      <c r="Y4" s="69">
        <v>0.99491987088992295</v>
      </c>
      <c r="Z4" s="69">
        <v>1.25245383011952E-6</v>
      </c>
    </row>
    <row r="5" spans="1:26" x14ac:dyDescent="0.3">
      <c r="A5" s="76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x14ac:dyDescent="0.3">
      <c r="A6" s="76" t="s">
        <v>1</v>
      </c>
      <c r="B6" s="69"/>
      <c r="C6" s="69"/>
      <c r="D6" s="69"/>
      <c r="E6" s="74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74"/>
      <c r="Z6" s="69"/>
    </row>
    <row r="7" spans="1:26" x14ac:dyDescent="0.3">
      <c r="A7" s="76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spans="1:26" x14ac:dyDescent="0.3">
      <c r="A8" s="76" t="s">
        <v>20</v>
      </c>
      <c r="B8" s="69">
        <v>1.8176201764919499E-2</v>
      </c>
      <c r="C8" s="69">
        <v>5.16561954024665E-2</v>
      </c>
      <c r="D8" s="69">
        <v>0.724936683746361</v>
      </c>
      <c r="E8" s="69">
        <v>0.83721576812508702</v>
      </c>
      <c r="F8" s="69">
        <v>3.2329510230910701E-4</v>
      </c>
      <c r="G8" s="69">
        <v>0.16652290869625899</v>
      </c>
      <c r="H8" s="69">
        <v>9.6323126209357596E-2</v>
      </c>
      <c r="I8" s="69">
        <v>8.3845847637458407E-2</v>
      </c>
      <c r="J8" s="69">
        <v>0.447667329311006</v>
      </c>
      <c r="K8" s="69">
        <v>4.4338038497407197E-3</v>
      </c>
      <c r="L8" s="69">
        <v>-1.7210993793667799E-2</v>
      </c>
      <c r="M8" s="69">
        <v>4.9167950691094198E-2</v>
      </c>
      <c r="N8" s="69">
        <v>0.72630494927008704</v>
      </c>
      <c r="O8" s="69">
        <v>0.83721576812508702</v>
      </c>
      <c r="P8" s="69">
        <v>-3.4421797593627002E-4</v>
      </c>
      <c r="Q8" s="69">
        <v>8.7514176510235103E-2</v>
      </c>
      <c r="R8" s="69">
        <v>0.110665726110405</v>
      </c>
      <c r="S8" s="69">
        <v>0.42906218503195698</v>
      </c>
      <c r="T8" s="69">
        <v>0.79361397543221501</v>
      </c>
      <c r="U8" s="69">
        <v>1.56027871025441E-3</v>
      </c>
      <c r="V8" s="69">
        <v>-0.21634622950735999</v>
      </c>
      <c r="W8" s="69">
        <v>0.14504651360735399</v>
      </c>
      <c r="X8" s="69">
        <v>0.135813352356253</v>
      </c>
      <c r="Y8" s="69">
        <v>0.447667329311006</v>
      </c>
      <c r="Z8" s="69">
        <v>4.2137659982676599E-3</v>
      </c>
    </row>
    <row r="9" spans="1:26" x14ac:dyDescent="0.3">
      <c r="A9" s="76" t="s">
        <v>21</v>
      </c>
      <c r="B9" s="69">
        <v>-2.16197215664331E-2</v>
      </c>
      <c r="C9" s="69">
        <v>3.28907118218556E-2</v>
      </c>
      <c r="D9" s="69">
        <v>0.51097520123745999</v>
      </c>
      <c r="E9" s="69">
        <v>0.80680294932230601</v>
      </c>
      <c r="F9" s="69">
        <v>3.27117048023018E-4</v>
      </c>
      <c r="G9" s="69">
        <v>-1.339487647837E-2</v>
      </c>
      <c r="H9" s="69">
        <v>6.0369554824572499E-2</v>
      </c>
      <c r="I9" s="69">
        <v>0.82440627301727298</v>
      </c>
      <c r="J9" s="69">
        <v>0.85283407553511004</v>
      </c>
      <c r="K9" s="69">
        <v>-4.6930262436635499E-5</v>
      </c>
      <c r="L9" s="69">
        <v>-3.2687443995616398E-2</v>
      </c>
      <c r="M9" s="69">
        <v>3.05294128322222E-2</v>
      </c>
      <c r="N9" s="69">
        <v>0.28431021125131101</v>
      </c>
      <c r="O9" s="69">
        <v>0.65610048750302497</v>
      </c>
      <c r="P9" s="69">
        <v>1.3877566919228801E-3</v>
      </c>
      <c r="Q9" s="69">
        <v>-9.6602565043890795E-2</v>
      </c>
      <c r="R9" s="69">
        <v>6.6978906850100606E-2</v>
      </c>
      <c r="S9" s="69">
        <v>0.149222443103669</v>
      </c>
      <c r="T9" s="69">
        <v>0.447667329311006</v>
      </c>
      <c r="U9" s="69">
        <v>2.2282178649833E-3</v>
      </c>
      <c r="V9" s="69">
        <v>-5.0718437621626901E-2</v>
      </c>
      <c r="W9" s="69">
        <v>9.0968360561561198E-2</v>
      </c>
      <c r="X9" s="69">
        <v>0.57715900405158105</v>
      </c>
      <c r="Y9" s="69">
        <v>0.83721576812508702</v>
      </c>
      <c r="Z9" s="69">
        <v>1.2800894098711401E-4</v>
      </c>
    </row>
    <row r="10" spans="1:26" x14ac:dyDescent="0.3">
      <c r="A10" s="76" t="s">
        <v>22</v>
      </c>
      <c r="B10" s="69"/>
      <c r="C10" s="69"/>
      <c r="D10" s="69"/>
      <c r="E10" s="74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74"/>
      <c r="U10" s="69"/>
      <c r="V10" s="69"/>
      <c r="W10" s="69"/>
      <c r="X10" s="69"/>
      <c r="Y10" s="69"/>
      <c r="Z10" s="69"/>
    </row>
    <row r="11" spans="1:26" x14ac:dyDescent="0.3">
      <c r="A11" s="76" t="s">
        <v>9</v>
      </c>
      <c r="B11" s="69">
        <v>-1.4981639271760199E-2</v>
      </c>
      <c r="C11" s="69">
        <v>5.4433676073448199E-2</v>
      </c>
      <c r="D11" s="69">
        <v>0.78314153550671495</v>
      </c>
      <c r="E11" s="69">
        <v>0.83908021661433796</v>
      </c>
      <c r="F11" s="69">
        <v>-3.7537491318788398E-5</v>
      </c>
      <c r="G11" s="69">
        <v>-0.118175797838433</v>
      </c>
      <c r="H11" s="69">
        <v>9.8680651905585906E-2</v>
      </c>
      <c r="I11" s="69">
        <v>0.23108916000490301</v>
      </c>
      <c r="J11" s="69">
        <v>0.63024316364973398</v>
      </c>
      <c r="K11" s="69">
        <v>2.85122238322962E-3</v>
      </c>
      <c r="L11" s="69">
        <v>7.52372150576643E-2</v>
      </c>
      <c r="M11" s="69">
        <v>5.0554568700095198E-2</v>
      </c>
      <c r="N11" s="69">
        <v>0.13668821816632501</v>
      </c>
      <c r="O11" s="69">
        <v>0.447667329311006</v>
      </c>
      <c r="P11" s="69">
        <v>1.4188819956006101E-3</v>
      </c>
      <c r="Q11" s="69">
        <v>7.8853661537800698E-2</v>
      </c>
      <c r="R11" s="69">
        <v>0.112653572962856</v>
      </c>
      <c r="S11" s="69">
        <v>0.48394858960471299</v>
      </c>
      <c r="T11" s="69">
        <v>0.80658098267452105</v>
      </c>
      <c r="U11" s="69">
        <v>6.5711923368094705E-4</v>
      </c>
      <c r="V11" s="69">
        <v>5.6751673348471497E-2</v>
      </c>
      <c r="W11" s="69">
        <v>0.15283011982948799</v>
      </c>
      <c r="X11" s="69">
        <v>0.71038559194661099</v>
      </c>
      <c r="Y11" s="69">
        <v>0.83721576812508702</v>
      </c>
      <c r="Z11" s="69">
        <v>1.0112621022301299E-3</v>
      </c>
    </row>
    <row r="12" spans="1:26" x14ac:dyDescent="0.3">
      <c r="A12" s="76" t="s">
        <v>11</v>
      </c>
      <c r="B12" s="69">
        <v>8.7704800865879604E-2</v>
      </c>
      <c r="C12" s="69">
        <v>5.8630184577601503E-2</v>
      </c>
      <c r="D12" s="69">
        <v>0.13468012637940599</v>
      </c>
      <c r="E12" s="69">
        <v>0.447667329311006</v>
      </c>
      <c r="F12" s="69">
        <v>1.5580895896647701E-3</v>
      </c>
      <c r="G12" s="69">
        <v>0.123314070349239</v>
      </c>
      <c r="H12" s="69">
        <v>0.10842261546782</v>
      </c>
      <c r="I12" s="69">
        <v>0.25539350876546901</v>
      </c>
      <c r="J12" s="69">
        <v>0.638483771913673</v>
      </c>
      <c r="K12" s="69">
        <v>5.2729267568725501E-4</v>
      </c>
      <c r="L12" s="69">
        <v>1.9198306111002199E-2</v>
      </c>
      <c r="M12" s="69">
        <v>5.4123067697729302E-2</v>
      </c>
      <c r="N12" s="69">
        <v>0.72280252885936003</v>
      </c>
      <c r="O12" s="69">
        <v>0.83721576812508702</v>
      </c>
      <c r="P12" s="69">
        <v>-5.0094554335428803E-4</v>
      </c>
      <c r="Q12" s="69">
        <v>6.4039392302539994E-2</v>
      </c>
      <c r="R12" s="69">
        <v>0.119630548563859</v>
      </c>
      <c r="S12" s="69">
        <v>0.59243572438201497</v>
      </c>
      <c r="T12" s="69">
        <v>0.83721576812508702</v>
      </c>
      <c r="U12" s="69">
        <v>-2.2646350512285599E-4</v>
      </c>
      <c r="V12" s="69">
        <v>5.1323629465516399E-2</v>
      </c>
      <c r="W12" s="69">
        <v>0.16343265066663301</v>
      </c>
      <c r="X12" s="69">
        <v>0.753494191312578</v>
      </c>
      <c r="Y12" s="69">
        <v>0.83721576812508702</v>
      </c>
      <c r="Z12" s="69">
        <v>1.19036842378371E-4</v>
      </c>
    </row>
    <row r="13" spans="1:26" x14ac:dyDescent="0.3">
      <c r="A13" s="77" t="s">
        <v>23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x14ac:dyDescent="0.3">
      <c r="A14" s="77" t="s">
        <v>24</v>
      </c>
      <c r="B14" s="69">
        <v>1.52236607884295E-2</v>
      </c>
      <c r="C14" s="69">
        <v>3.14965027832858E-2</v>
      </c>
      <c r="D14" s="69">
        <v>0.62891166257143205</v>
      </c>
      <c r="E14" s="69">
        <v>0.83721576812508702</v>
      </c>
      <c r="F14" s="69">
        <v>-3.9954021968158199E-4</v>
      </c>
      <c r="G14" s="69">
        <v>0.12790644638971599</v>
      </c>
      <c r="H14" s="69">
        <v>5.8797867762629401E-2</v>
      </c>
      <c r="I14" s="69">
        <v>2.9736792844952301E-2</v>
      </c>
      <c r="J14" s="69">
        <v>0.37432787543995499</v>
      </c>
      <c r="K14" s="69">
        <v>1.94072997933636E-3</v>
      </c>
      <c r="L14" s="69">
        <v>4.4596724949049898E-2</v>
      </c>
      <c r="M14" s="69">
        <v>2.91459166763205E-2</v>
      </c>
      <c r="N14" s="69">
        <v>0.12616807632730401</v>
      </c>
      <c r="O14" s="69">
        <v>0.447667329311006</v>
      </c>
      <c r="P14" s="69">
        <v>6.98407513968213E-4</v>
      </c>
      <c r="Q14" s="69">
        <v>4.8322128597815699E-2</v>
      </c>
      <c r="R14" s="69">
        <v>6.3913023093526297E-2</v>
      </c>
      <c r="S14" s="69">
        <v>0.44971458607825499</v>
      </c>
      <c r="T14" s="69">
        <v>0.79361397543221501</v>
      </c>
      <c r="U14" s="69">
        <v>-2.2328251231284999E-4</v>
      </c>
      <c r="V14" s="69">
        <v>6.8779934917605201E-2</v>
      </c>
      <c r="W14" s="69">
        <v>8.8106072491948503E-2</v>
      </c>
      <c r="X14" s="69">
        <v>0.43511448728764002</v>
      </c>
      <c r="Y14" s="69">
        <v>0.79361397543221501</v>
      </c>
      <c r="Z14" s="69">
        <v>-2.0358309569967799E-4</v>
      </c>
    </row>
    <row r="15" spans="1:26" x14ac:dyDescent="0.3">
      <c r="A15" s="78" t="s">
        <v>25</v>
      </c>
      <c r="B15" s="63"/>
      <c r="C15" s="63"/>
      <c r="D15" s="63"/>
      <c r="E15" s="67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7"/>
      <c r="Z15" s="63"/>
    </row>
    <row r="16" spans="1:26" x14ac:dyDescent="0.3">
      <c r="A16" s="1" t="s">
        <v>229</v>
      </c>
    </row>
  </sheetData>
  <mergeCells count="5">
    <mergeCell ref="V2:Z2"/>
    <mergeCell ref="B2:F2"/>
    <mergeCell ref="G2:K2"/>
    <mergeCell ref="L2:P2"/>
    <mergeCell ref="Q2:U2"/>
  </mergeCells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716D-112C-5B42-94EE-3AA15887CB8C}">
  <dimension ref="A1:F19"/>
  <sheetViews>
    <sheetView workbookViewId="0">
      <selection activeCell="F35" sqref="F35"/>
    </sheetView>
  </sheetViews>
  <sheetFormatPr defaultColWidth="10.796875" defaultRowHeight="15.6" x14ac:dyDescent="0.3"/>
  <cols>
    <col min="1" max="1" width="20.69921875" style="1" bestFit="1" customWidth="1"/>
    <col min="2" max="2" width="15.5" style="1" bestFit="1" customWidth="1"/>
    <col min="3" max="3" width="26.296875" style="1" bestFit="1" customWidth="1"/>
    <col min="4" max="4" width="11.19921875" style="1" bestFit="1" customWidth="1"/>
    <col min="5" max="5" width="80.296875" style="1" bestFit="1" customWidth="1"/>
    <col min="6" max="6" width="43.19921875" style="1" bestFit="1" customWidth="1"/>
    <col min="7" max="16384" width="10.796875" style="1"/>
  </cols>
  <sheetData>
    <row r="1" spans="1:6" x14ac:dyDescent="0.3">
      <c r="A1" s="1" t="s">
        <v>257</v>
      </c>
    </row>
    <row r="2" spans="1:6" x14ac:dyDescent="0.3">
      <c r="A2" s="2" t="s">
        <v>155</v>
      </c>
      <c r="B2" s="3" t="s">
        <v>156</v>
      </c>
      <c r="C2" s="4" t="s">
        <v>27</v>
      </c>
      <c r="D2" s="4" t="s">
        <v>28</v>
      </c>
      <c r="E2" s="4" t="s">
        <v>157</v>
      </c>
      <c r="F2" s="4" t="s">
        <v>201</v>
      </c>
    </row>
    <row r="3" spans="1:6" x14ac:dyDescent="0.3">
      <c r="A3" s="1" t="s">
        <v>158</v>
      </c>
      <c r="B3" s="5" t="s">
        <v>159</v>
      </c>
      <c r="C3" s="6" t="s">
        <v>160</v>
      </c>
      <c r="D3" s="7">
        <v>18988</v>
      </c>
      <c r="E3" s="5" t="s">
        <v>161</v>
      </c>
      <c r="F3" s="6" t="s">
        <v>202</v>
      </c>
    </row>
    <row r="4" spans="1:6" x14ac:dyDescent="0.3">
      <c r="A4" s="1" t="s">
        <v>162</v>
      </c>
      <c r="B4" s="5" t="s">
        <v>163</v>
      </c>
      <c r="C4" s="5" t="s">
        <v>164</v>
      </c>
      <c r="D4" s="7">
        <v>537349</v>
      </c>
      <c r="E4" s="6" t="s">
        <v>165</v>
      </c>
      <c r="F4" s="6" t="s">
        <v>203</v>
      </c>
    </row>
    <row r="5" spans="1:6" x14ac:dyDescent="0.3">
      <c r="A5" s="1" t="s">
        <v>166</v>
      </c>
      <c r="B5" s="5" t="s">
        <v>167</v>
      </c>
      <c r="C5" s="5" t="s">
        <v>168</v>
      </c>
      <c r="D5" s="7">
        <v>795640</v>
      </c>
      <c r="E5" s="6" t="s">
        <v>169</v>
      </c>
      <c r="F5" s="6" t="s">
        <v>204</v>
      </c>
    </row>
    <row r="6" spans="1:6" x14ac:dyDescent="0.3">
      <c r="A6" s="1" t="s">
        <v>170</v>
      </c>
      <c r="B6" s="5" t="s">
        <v>163</v>
      </c>
      <c r="C6" s="5" t="s">
        <v>171</v>
      </c>
      <c r="D6" s="7">
        <v>51372</v>
      </c>
      <c r="E6" s="6" t="s">
        <v>172</v>
      </c>
      <c r="F6" s="6" t="s">
        <v>205</v>
      </c>
    </row>
    <row r="7" spans="1:6" x14ac:dyDescent="0.3">
      <c r="A7" s="1" t="s">
        <v>166</v>
      </c>
      <c r="B7" s="5" t="s">
        <v>167</v>
      </c>
      <c r="C7" s="5" t="s">
        <v>168</v>
      </c>
      <c r="D7" s="7">
        <v>795640</v>
      </c>
      <c r="E7" s="6" t="s">
        <v>169</v>
      </c>
      <c r="F7" s="6" t="s">
        <v>204</v>
      </c>
    </row>
    <row r="8" spans="1:6" x14ac:dyDescent="0.3">
      <c r="A8" s="1" t="s">
        <v>173</v>
      </c>
      <c r="B8" s="5" t="s">
        <v>159</v>
      </c>
      <c r="C8" s="5" t="s">
        <v>174</v>
      </c>
      <c r="D8" s="7">
        <v>127898</v>
      </c>
      <c r="E8" s="6" t="s">
        <v>175</v>
      </c>
      <c r="F8" s="6" t="s">
        <v>206</v>
      </c>
    </row>
    <row r="9" spans="1:6" x14ac:dyDescent="0.3">
      <c r="A9" s="1" t="s">
        <v>124</v>
      </c>
      <c r="B9" s="5" t="s">
        <v>176</v>
      </c>
      <c r="C9" s="5" t="s">
        <v>177</v>
      </c>
      <c r="D9" s="7">
        <v>257828</v>
      </c>
      <c r="E9" s="6" t="s">
        <v>178</v>
      </c>
      <c r="F9" s="6" t="s">
        <v>207</v>
      </c>
    </row>
    <row r="10" spans="1:6" x14ac:dyDescent="0.3">
      <c r="A10" s="1" t="s">
        <v>179</v>
      </c>
      <c r="B10" s="5" t="s">
        <v>176</v>
      </c>
      <c r="C10" s="5" t="s">
        <v>180</v>
      </c>
      <c r="D10" s="7">
        <v>766345</v>
      </c>
      <c r="E10" s="6" t="s">
        <v>178</v>
      </c>
      <c r="F10" s="6" t="s">
        <v>207</v>
      </c>
    </row>
    <row r="11" spans="1:6" x14ac:dyDescent="0.3">
      <c r="A11" s="1" t="s">
        <v>181</v>
      </c>
      <c r="B11" s="5" t="s">
        <v>167</v>
      </c>
      <c r="C11" s="5" t="s">
        <v>168</v>
      </c>
      <c r="D11" s="7">
        <v>709706</v>
      </c>
      <c r="E11" s="6" t="s">
        <v>169</v>
      </c>
      <c r="F11" s="6" t="s">
        <v>204</v>
      </c>
    </row>
    <row r="12" spans="1:6" x14ac:dyDescent="0.3">
      <c r="A12" s="1" t="s">
        <v>182</v>
      </c>
      <c r="B12" s="5" t="s">
        <v>159</v>
      </c>
      <c r="C12" s="5" t="s">
        <v>183</v>
      </c>
      <c r="D12" s="7">
        <v>445024</v>
      </c>
      <c r="E12" s="6" t="s">
        <v>184</v>
      </c>
      <c r="F12" s="6" t="s">
        <v>208</v>
      </c>
    </row>
    <row r="13" spans="1:6" x14ac:dyDescent="0.3">
      <c r="A13" s="1" t="s">
        <v>185</v>
      </c>
      <c r="B13" s="5" t="s">
        <v>186</v>
      </c>
      <c r="C13" s="5" t="s">
        <v>187</v>
      </c>
      <c r="D13" s="7">
        <v>482730</v>
      </c>
      <c r="E13" s="6" t="s">
        <v>188</v>
      </c>
      <c r="F13" s="6" t="s">
        <v>209</v>
      </c>
    </row>
    <row r="14" spans="1:6" x14ac:dyDescent="0.3">
      <c r="A14" s="1" t="s">
        <v>189</v>
      </c>
      <c r="B14" s="5" t="s">
        <v>159</v>
      </c>
      <c r="C14" s="5" t="s">
        <v>190</v>
      </c>
      <c r="D14" s="7">
        <v>170911</v>
      </c>
      <c r="E14" s="6" t="s">
        <v>191</v>
      </c>
      <c r="F14" s="6" t="s">
        <v>210</v>
      </c>
    </row>
    <row r="15" spans="1:6" x14ac:dyDescent="0.3">
      <c r="A15" s="1" t="s">
        <v>192</v>
      </c>
      <c r="B15" s="5" t="s">
        <v>176</v>
      </c>
      <c r="C15" s="5" t="s">
        <v>193</v>
      </c>
      <c r="D15" s="7">
        <v>466571</v>
      </c>
      <c r="E15" s="6" t="s">
        <v>178</v>
      </c>
      <c r="F15" s="6" t="s">
        <v>211</v>
      </c>
    </row>
    <row r="16" spans="1:6" x14ac:dyDescent="0.3">
      <c r="A16" s="1" t="s">
        <v>173</v>
      </c>
      <c r="B16" s="5" t="s">
        <v>159</v>
      </c>
      <c r="C16" s="6" t="s">
        <v>194</v>
      </c>
      <c r="D16" s="7">
        <v>127573</v>
      </c>
      <c r="E16" s="6" t="s">
        <v>175</v>
      </c>
      <c r="F16" s="6" t="s">
        <v>206</v>
      </c>
    </row>
    <row r="17" spans="1:6" x14ac:dyDescent="0.3">
      <c r="A17" s="1" t="s">
        <v>195</v>
      </c>
      <c r="B17" s="5" t="s">
        <v>163</v>
      </c>
      <c r="C17" s="5" t="s">
        <v>86</v>
      </c>
      <c r="D17" s="7">
        <v>632802</v>
      </c>
      <c r="E17" s="6" t="s">
        <v>165</v>
      </c>
      <c r="F17" s="6" t="s">
        <v>203</v>
      </c>
    </row>
    <row r="18" spans="1:6" x14ac:dyDescent="0.3">
      <c r="A18" s="1" t="s">
        <v>196</v>
      </c>
      <c r="B18" s="5" t="s">
        <v>163</v>
      </c>
      <c r="C18" s="6" t="s">
        <v>197</v>
      </c>
      <c r="D18" s="7">
        <v>50264</v>
      </c>
      <c r="E18" s="5" t="s">
        <v>172</v>
      </c>
      <c r="F18" s="6" t="s">
        <v>212</v>
      </c>
    </row>
    <row r="19" spans="1:6" x14ac:dyDescent="0.3">
      <c r="A19" s="8" t="s">
        <v>198</v>
      </c>
      <c r="B19" s="9" t="s">
        <v>167</v>
      </c>
      <c r="C19" s="10" t="s">
        <v>199</v>
      </c>
      <c r="D19" s="11">
        <v>143000</v>
      </c>
      <c r="E19" s="9" t="s">
        <v>200</v>
      </c>
      <c r="F19" s="10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4F971-9B22-EB40-B297-9D2DDB22F6E3}">
  <dimension ref="A1:G19"/>
  <sheetViews>
    <sheetView zoomScale="115" zoomScaleNormal="115" workbookViewId="0">
      <selection activeCell="C52" sqref="C52"/>
    </sheetView>
  </sheetViews>
  <sheetFormatPr defaultColWidth="10.796875" defaultRowHeight="15.6" x14ac:dyDescent="0.3"/>
  <cols>
    <col min="1" max="1" width="31.5" style="1" bestFit="1" customWidth="1"/>
    <col min="2" max="2" width="17.19921875" style="1" bestFit="1" customWidth="1"/>
    <col min="3" max="3" width="9.19921875" style="1" bestFit="1" customWidth="1"/>
    <col min="4" max="4" width="17.19921875" style="1" bestFit="1" customWidth="1"/>
    <col min="5" max="5" width="9.19921875" style="1" bestFit="1" customWidth="1"/>
    <col min="6" max="6" width="17.19921875" style="1" bestFit="1" customWidth="1"/>
    <col min="7" max="7" width="9.19921875" style="1" bestFit="1" customWidth="1"/>
    <col min="8" max="16384" width="10.796875" style="1"/>
  </cols>
  <sheetData>
    <row r="1" spans="1:7" x14ac:dyDescent="0.3">
      <c r="A1" s="1" t="s">
        <v>249</v>
      </c>
    </row>
    <row r="2" spans="1:7" x14ac:dyDescent="0.3">
      <c r="A2" s="25" t="s">
        <v>88</v>
      </c>
      <c r="B2" s="84" t="s">
        <v>127</v>
      </c>
      <c r="C2" s="84"/>
      <c r="D2" s="85" t="s">
        <v>125</v>
      </c>
      <c r="E2" s="85"/>
      <c r="F2" s="85" t="s">
        <v>126</v>
      </c>
      <c r="G2" s="85"/>
    </row>
    <row r="3" spans="1:7" x14ac:dyDescent="0.3">
      <c r="A3" s="12"/>
      <c r="B3" s="10" t="s">
        <v>89</v>
      </c>
      <c r="C3" s="10" t="s">
        <v>90</v>
      </c>
      <c r="D3" s="10" t="s">
        <v>89</v>
      </c>
      <c r="E3" s="10" t="s">
        <v>90</v>
      </c>
      <c r="F3" s="10" t="s">
        <v>89</v>
      </c>
      <c r="G3" s="10" t="s">
        <v>90</v>
      </c>
    </row>
    <row r="4" spans="1:7" x14ac:dyDescent="0.3">
      <c r="A4" s="1" t="s">
        <v>91</v>
      </c>
      <c r="B4" s="5">
        <v>13.765000000000001</v>
      </c>
      <c r="C4" s="5">
        <v>3.6349999999999998</v>
      </c>
      <c r="D4" s="5">
        <v>14.098000000000001</v>
      </c>
      <c r="E4" s="5">
        <v>3.593</v>
      </c>
      <c r="F4" s="5">
        <v>13.44</v>
      </c>
      <c r="G4" s="5">
        <v>3.6520000000000001</v>
      </c>
    </row>
    <row r="5" spans="1:7" x14ac:dyDescent="0.3">
      <c r="A5" s="1" t="s">
        <v>0</v>
      </c>
      <c r="B5" s="5">
        <v>2.3809999999999998</v>
      </c>
      <c r="C5" s="5">
        <v>2.9449999999999998</v>
      </c>
      <c r="D5" s="5">
        <v>1.917</v>
      </c>
      <c r="E5" s="5">
        <v>2.7010000000000001</v>
      </c>
      <c r="F5" s="5">
        <v>2.84</v>
      </c>
      <c r="G5" s="5">
        <v>3.101</v>
      </c>
    </row>
    <row r="6" spans="1:7" x14ac:dyDescent="0.3">
      <c r="A6" s="1" t="s">
        <v>92</v>
      </c>
      <c r="B6" s="5">
        <v>1.036</v>
      </c>
      <c r="C6" s="5">
        <v>1.488</v>
      </c>
      <c r="D6" s="5">
        <v>0.94399999999999995</v>
      </c>
      <c r="E6" s="5">
        <v>1.413</v>
      </c>
      <c r="F6" s="5">
        <v>1.1279999999999999</v>
      </c>
      <c r="G6" s="5">
        <v>1.552</v>
      </c>
    </row>
    <row r="7" spans="1:7" x14ac:dyDescent="0.3">
      <c r="A7" s="1" t="s">
        <v>93</v>
      </c>
      <c r="B7" s="5">
        <v>0.27</v>
      </c>
      <c r="C7" s="5">
        <v>0.80900000000000005</v>
      </c>
      <c r="D7" s="5">
        <v>0.219</v>
      </c>
      <c r="E7" s="5">
        <v>0.68600000000000005</v>
      </c>
      <c r="F7" s="5">
        <v>0.32100000000000001</v>
      </c>
      <c r="G7" s="5">
        <v>0.91200000000000003</v>
      </c>
    </row>
    <row r="8" spans="1:7" x14ac:dyDescent="0.3">
      <c r="A8" s="1" t="s">
        <v>94</v>
      </c>
      <c r="B8" s="5">
        <v>0.16400000000000001</v>
      </c>
      <c r="C8" s="5">
        <v>0.46600000000000003</v>
      </c>
      <c r="D8" s="5">
        <v>0.19700000000000001</v>
      </c>
      <c r="E8" s="5">
        <v>0.505</v>
      </c>
      <c r="F8" s="5">
        <v>0.13200000000000001</v>
      </c>
      <c r="G8" s="5">
        <v>0.42199999999999999</v>
      </c>
    </row>
    <row r="9" spans="1:7" x14ac:dyDescent="0.3">
      <c r="A9" s="1" t="s">
        <v>95</v>
      </c>
      <c r="B9" s="5">
        <v>0.219</v>
      </c>
      <c r="C9" s="5">
        <v>0.70599999999999996</v>
      </c>
      <c r="D9" s="5">
        <v>0.254</v>
      </c>
      <c r="E9" s="5">
        <v>0.752</v>
      </c>
      <c r="F9" s="5">
        <v>0.184</v>
      </c>
      <c r="G9" s="5">
        <v>0.65600000000000003</v>
      </c>
    </row>
    <row r="10" spans="1:7" x14ac:dyDescent="0.3">
      <c r="A10" s="1" t="s">
        <v>96</v>
      </c>
      <c r="B10" s="5">
        <v>1.3480000000000001</v>
      </c>
      <c r="C10" s="5">
        <v>1.41</v>
      </c>
      <c r="D10" s="5">
        <v>1.5049999999999999</v>
      </c>
      <c r="E10" s="5">
        <v>1.4410000000000001</v>
      </c>
      <c r="F10" s="5">
        <v>1.196</v>
      </c>
      <c r="G10" s="5">
        <v>1.363</v>
      </c>
    </row>
    <row r="11" spans="1:7" x14ac:dyDescent="0.3">
      <c r="A11" s="1" t="s">
        <v>97</v>
      </c>
      <c r="B11" s="5">
        <v>0.79300000000000004</v>
      </c>
      <c r="C11" s="5">
        <v>1.1910000000000001</v>
      </c>
      <c r="D11" s="5">
        <v>0.86099999999999999</v>
      </c>
      <c r="E11" s="5">
        <v>1.2270000000000001</v>
      </c>
      <c r="F11" s="5">
        <v>0.72799999999999998</v>
      </c>
      <c r="G11" s="5">
        <v>1.153</v>
      </c>
    </row>
    <row r="12" spans="1:7" x14ac:dyDescent="0.3">
      <c r="A12" s="1" t="s">
        <v>98</v>
      </c>
      <c r="B12" s="5">
        <v>0.873</v>
      </c>
      <c r="C12" s="5">
        <v>1.2929999999999999</v>
      </c>
      <c r="D12" s="5">
        <v>0.97699999999999998</v>
      </c>
      <c r="E12" s="5">
        <v>1.36</v>
      </c>
      <c r="F12" s="5">
        <v>0.77500000000000002</v>
      </c>
      <c r="G12" s="5">
        <v>1.216</v>
      </c>
    </row>
    <row r="13" spans="1:7" x14ac:dyDescent="0.3">
      <c r="A13" s="1" t="s">
        <v>99</v>
      </c>
      <c r="B13" s="5">
        <v>2.218</v>
      </c>
      <c r="C13" s="5">
        <v>2.9180000000000001</v>
      </c>
      <c r="D13" s="5">
        <v>2.5369999999999999</v>
      </c>
      <c r="E13" s="5">
        <v>3.0720000000000001</v>
      </c>
      <c r="F13" s="5">
        <v>1.9139999999999999</v>
      </c>
      <c r="G13" s="5">
        <v>2.7290000000000001</v>
      </c>
    </row>
    <row r="14" spans="1:7" x14ac:dyDescent="0.3">
      <c r="A14" s="1" t="s">
        <v>100</v>
      </c>
      <c r="B14" s="5">
        <v>1.4750000000000001</v>
      </c>
      <c r="C14" s="5">
        <v>2.8079999999999998</v>
      </c>
      <c r="D14" s="5">
        <v>1.706</v>
      </c>
      <c r="E14" s="5">
        <v>3.0550000000000002</v>
      </c>
      <c r="F14" s="5">
        <v>1.2529999999999999</v>
      </c>
      <c r="G14" s="5">
        <v>2.528</v>
      </c>
    </row>
    <row r="15" spans="1:7" x14ac:dyDescent="0.3">
      <c r="A15" s="1" t="s">
        <v>101</v>
      </c>
      <c r="B15" s="5">
        <v>0.16600000000000001</v>
      </c>
      <c r="C15" s="5">
        <v>0.55800000000000005</v>
      </c>
      <c r="D15" s="5">
        <v>0.218</v>
      </c>
      <c r="E15" s="41">
        <v>0.66600000000000004</v>
      </c>
      <c r="F15" s="5">
        <v>0.11600000000000001</v>
      </c>
      <c r="G15" s="5">
        <v>0.42399999999999999</v>
      </c>
    </row>
    <row r="16" spans="1:7" x14ac:dyDescent="0.3">
      <c r="A16" s="1" t="s">
        <v>102</v>
      </c>
      <c r="B16" s="5">
        <v>0.70199999999999996</v>
      </c>
      <c r="C16" s="5">
        <v>1.661</v>
      </c>
      <c r="D16" s="5">
        <v>0.65900000000000003</v>
      </c>
      <c r="E16" s="5">
        <v>1.601</v>
      </c>
      <c r="F16" s="5">
        <v>0.748</v>
      </c>
      <c r="G16" s="5">
        <v>1.7210000000000001</v>
      </c>
    </row>
    <row r="17" spans="1:7" x14ac:dyDescent="0.3">
      <c r="A17" s="1" t="s">
        <v>103</v>
      </c>
      <c r="B17" s="5">
        <v>0.65900000000000003</v>
      </c>
      <c r="C17" s="5">
        <v>1.6739999999999999</v>
      </c>
      <c r="D17" s="5">
        <v>0.72599999999999998</v>
      </c>
      <c r="E17" s="5">
        <v>1.7689999999999999</v>
      </c>
      <c r="F17" s="5">
        <v>0.59399999999999997</v>
      </c>
      <c r="G17" s="5">
        <v>1.575</v>
      </c>
    </row>
    <row r="18" spans="1:7" x14ac:dyDescent="0.3">
      <c r="A18" s="1" t="s">
        <v>104</v>
      </c>
      <c r="B18" s="5">
        <v>0.114</v>
      </c>
      <c r="C18" s="5">
        <v>0.40899999999999997</v>
      </c>
      <c r="D18" s="5">
        <v>9.4E-2</v>
      </c>
      <c r="E18" s="5">
        <v>0.379</v>
      </c>
      <c r="F18" s="5">
        <v>0.13300000000000001</v>
      </c>
      <c r="G18" s="5">
        <v>0.436</v>
      </c>
    </row>
    <row r="19" spans="1:7" x14ac:dyDescent="0.3">
      <c r="A19" s="8" t="s">
        <v>105</v>
      </c>
      <c r="B19" s="42">
        <v>3.6400000000000002E-2</v>
      </c>
      <c r="C19" s="9">
        <v>123</v>
      </c>
      <c r="D19" s="42">
        <v>1.9699999999999999E-2</v>
      </c>
      <c r="E19" s="43">
        <v>33</v>
      </c>
      <c r="F19" s="42">
        <v>5.2970000000000003E-2</v>
      </c>
      <c r="G19" s="9">
        <v>90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C5338-9173-2746-A13F-8DF9B8881C7D}">
  <dimension ref="A1:G22"/>
  <sheetViews>
    <sheetView zoomScale="150" zoomScaleNormal="150" workbookViewId="0">
      <selection activeCell="C52" sqref="C52"/>
    </sheetView>
  </sheetViews>
  <sheetFormatPr defaultColWidth="10.796875" defaultRowHeight="15.6" x14ac:dyDescent="0.3"/>
  <cols>
    <col min="1" max="1" width="31.5" style="1" bestFit="1" customWidth="1"/>
    <col min="2" max="2" width="17.296875" style="1" bestFit="1" customWidth="1"/>
    <col min="3" max="3" width="9.69921875" style="1" bestFit="1" customWidth="1"/>
    <col min="4" max="4" width="17.296875" style="1" bestFit="1" customWidth="1"/>
    <col min="5" max="5" width="9.69921875" style="1" bestFit="1" customWidth="1"/>
    <col min="6" max="6" width="17.296875" style="1" bestFit="1" customWidth="1"/>
    <col min="7" max="7" width="9.69921875" style="1" bestFit="1" customWidth="1"/>
    <col min="8" max="16384" width="10.796875" style="1"/>
  </cols>
  <sheetData>
    <row r="1" spans="1:7" x14ac:dyDescent="0.3">
      <c r="A1" s="1" t="s">
        <v>250</v>
      </c>
    </row>
    <row r="2" spans="1:7" x14ac:dyDescent="0.3">
      <c r="A2" s="25" t="s">
        <v>88</v>
      </c>
      <c r="B2" s="84" t="s">
        <v>107</v>
      </c>
      <c r="C2" s="84"/>
      <c r="D2" s="84" t="s">
        <v>108</v>
      </c>
      <c r="E2" s="84"/>
      <c r="F2" s="84" t="s">
        <v>109</v>
      </c>
      <c r="G2" s="84"/>
    </row>
    <row r="3" spans="1:7" x14ac:dyDescent="0.3">
      <c r="A3" s="12"/>
      <c r="B3" s="34" t="s">
        <v>110</v>
      </c>
      <c r="C3" s="34" t="s">
        <v>111</v>
      </c>
      <c r="D3" s="34" t="s">
        <v>110</v>
      </c>
      <c r="E3" s="34" t="s">
        <v>111</v>
      </c>
      <c r="F3" s="34" t="s">
        <v>110</v>
      </c>
      <c r="G3" s="34" t="s">
        <v>111</v>
      </c>
    </row>
    <row r="4" spans="1:7" x14ac:dyDescent="0.3">
      <c r="A4" s="12" t="s">
        <v>91</v>
      </c>
      <c r="B4" s="36">
        <v>8.2729999999999997</v>
      </c>
      <c r="C4" s="6">
        <v>4.048</v>
      </c>
      <c r="D4" s="36">
        <v>8.3219999999999992</v>
      </c>
      <c r="E4" s="36">
        <v>4.0389999999999997</v>
      </c>
      <c r="F4" s="36">
        <v>8.0709999999999997</v>
      </c>
      <c r="G4" s="36">
        <v>4.0789999999999997</v>
      </c>
    </row>
    <row r="5" spans="1:7" x14ac:dyDescent="0.3">
      <c r="A5" s="12" t="s">
        <v>0</v>
      </c>
      <c r="B5" s="39">
        <v>0.37376847290640391</v>
      </c>
      <c r="C5" s="6">
        <v>1214</v>
      </c>
      <c r="D5" s="39">
        <v>0.38317399617590825</v>
      </c>
      <c r="E5" s="6">
        <v>1002</v>
      </c>
      <c r="F5" s="39">
        <v>0.33491311216429698</v>
      </c>
      <c r="G5" s="6">
        <v>212</v>
      </c>
    </row>
    <row r="6" spans="1:7" x14ac:dyDescent="0.3">
      <c r="A6" s="12" t="s">
        <v>112</v>
      </c>
      <c r="B6" s="39">
        <v>0.21798029556650247</v>
      </c>
      <c r="C6" s="6">
        <v>708</v>
      </c>
      <c r="D6" s="39">
        <v>0.21108986615678776</v>
      </c>
      <c r="E6" s="6">
        <v>552</v>
      </c>
      <c r="F6" s="39">
        <v>0.24644549763033174</v>
      </c>
      <c r="G6" s="6">
        <v>156</v>
      </c>
    </row>
    <row r="7" spans="1:7" x14ac:dyDescent="0.3">
      <c r="A7" s="12" t="s">
        <v>106</v>
      </c>
      <c r="B7" s="39">
        <v>6.0960591133004928E-2</v>
      </c>
      <c r="C7" s="6">
        <v>198</v>
      </c>
      <c r="D7" s="39">
        <v>5.8508604206500954E-2</v>
      </c>
      <c r="E7" s="6">
        <v>153</v>
      </c>
      <c r="F7" s="39">
        <v>7.1090047393364927E-2</v>
      </c>
      <c r="G7" s="6">
        <v>45</v>
      </c>
    </row>
    <row r="8" spans="1:7" x14ac:dyDescent="0.3">
      <c r="A8" s="12" t="s">
        <v>93</v>
      </c>
      <c r="B8" s="39">
        <v>1.6317733990147784E-2</v>
      </c>
      <c r="C8" s="6">
        <v>53</v>
      </c>
      <c r="D8" s="39">
        <v>1.7590822179732315E-2</v>
      </c>
      <c r="E8" s="6">
        <v>46</v>
      </c>
      <c r="F8" s="39">
        <v>1.1058451816745656E-2</v>
      </c>
      <c r="G8" s="6">
        <v>7</v>
      </c>
    </row>
    <row r="9" spans="1:7" x14ac:dyDescent="0.3">
      <c r="A9" s="12" t="s">
        <v>92</v>
      </c>
      <c r="B9" s="39">
        <v>7.3583743842364532E-2</v>
      </c>
      <c r="C9" s="6">
        <v>239</v>
      </c>
      <c r="D9" s="39">
        <v>7.418738049713193E-2</v>
      </c>
      <c r="E9" s="6">
        <v>194</v>
      </c>
      <c r="F9" s="39">
        <v>7.1090047393364927E-2</v>
      </c>
      <c r="G9" s="6">
        <v>45</v>
      </c>
    </row>
    <row r="10" spans="1:7" x14ac:dyDescent="0.3">
      <c r="A10" s="12" t="s">
        <v>113</v>
      </c>
      <c r="B10" s="39">
        <v>1.5701970443349755E-2</v>
      </c>
      <c r="C10" s="6">
        <v>51</v>
      </c>
      <c r="D10" s="39">
        <v>1.3766730401529637E-2</v>
      </c>
      <c r="E10" s="6">
        <v>36</v>
      </c>
      <c r="F10" s="39">
        <v>2.3696682464454975E-2</v>
      </c>
      <c r="G10" s="6">
        <v>15</v>
      </c>
    </row>
    <row r="11" spans="1:7" x14ac:dyDescent="0.3">
      <c r="A11" s="12" t="s">
        <v>114</v>
      </c>
      <c r="B11" s="39">
        <v>4.3103448275862068E-3</v>
      </c>
      <c r="C11" s="6">
        <v>14</v>
      </c>
      <c r="D11" s="39">
        <v>4.9713193116634798E-3</v>
      </c>
      <c r="E11" s="6">
        <v>13</v>
      </c>
      <c r="F11" s="39">
        <v>1.5797788309636651E-3</v>
      </c>
      <c r="G11" s="6">
        <v>1</v>
      </c>
    </row>
    <row r="12" spans="1:7" x14ac:dyDescent="0.3">
      <c r="A12" s="12" t="s">
        <v>115</v>
      </c>
      <c r="B12" s="39">
        <v>8.0357142857142863E-2</v>
      </c>
      <c r="C12" s="6">
        <v>261</v>
      </c>
      <c r="D12" s="39">
        <v>7.6099426386233265E-2</v>
      </c>
      <c r="E12" s="6">
        <v>199</v>
      </c>
      <c r="F12" s="39">
        <v>9.7946287519747238E-2</v>
      </c>
      <c r="G12" s="6">
        <v>62</v>
      </c>
    </row>
    <row r="13" spans="1:7" x14ac:dyDescent="0.3">
      <c r="A13" s="12" t="s">
        <v>116</v>
      </c>
      <c r="B13" s="39">
        <v>2.9556650246305417E-2</v>
      </c>
      <c r="C13" s="6">
        <v>96</v>
      </c>
      <c r="D13" s="39">
        <v>3.4034416826003826E-2</v>
      </c>
      <c r="E13" s="6">
        <v>89</v>
      </c>
      <c r="F13" s="39">
        <v>1.1058451816745656E-2</v>
      </c>
      <c r="G13" s="6">
        <v>7</v>
      </c>
    </row>
    <row r="14" spans="1:7" x14ac:dyDescent="0.3">
      <c r="A14" s="12" t="s">
        <v>117</v>
      </c>
      <c r="B14" s="39">
        <v>0.18626847290640394</v>
      </c>
      <c r="C14" s="6">
        <v>605</v>
      </c>
      <c r="D14" s="39">
        <v>0.17896749521988528</v>
      </c>
      <c r="E14" s="6">
        <v>468</v>
      </c>
      <c r="F14" s="39">
        <v>0.21642969984202212</v>
      </c>
      <c r="G14" s="6">
        <v>137</v>
      </c>
    </row>
    <row r="15" spans="1:7" x14ac:dyDescent="0.3">
      <c r="A15" s="18" t="s">
        <v>118</v>
      </c>
      <c r="B15" s="38">
        <v>0.17980295566502463</v>
      </c>
      <c r="C15" s="10">
        <v>584</v>
      </c>
      <c r="D15" s="38">
        <v>0.16711281070745698</v>
      </c>
      <c r="E15" s="34">
        <v>437</v>
      </c>
      <c r="F15" s="38">
        <v>0.23222748815165878</v>
      </c>
      <c r="G15" s="10">
        <v>147</v>
      </c>
    </row>
    <row r="16" spans="1:7" x14ac:dyDescent="0.3">
      <c r="A16" s="1" t="s">
        <v>119</v>
      </c>
    </row>
    <row r="22" spans="1:1" x14ac:dyDescent="0.3">
      <c r="A22" s="40"/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1E9B6-4A6F-A84A-B191-D5BD99D245AD}">
  <dimension ref="A1:G16"/>
  <sheetViews>
    <sheetView zoomScale="183" workbookViewId="0">
      <selection activeCell="C52" sqref="C52"/>
    </sheetView>
  </sheetViews>
  <sheetFormatPr defaultColWidth="10.796875" defaultRowHeight="15.6" x14ac:dyDescent="0.3"/>
  <cols>
    <col min="1" max="1" width="33" style="1" bestFit="1" customWidth="1"/>
    <col min="2" max="2" width="15.5" style="1" bestFit="1" customWidth="1"/>
    <col min="3" max="3" width="8.5" style="1" bestFit="1" customWidth="1"/>
    <col min="4" max="4" width="15.5" style="1" bestFit="1" customWidth="1"/>
    <col min="5" max="5" width="8.5" style="1" bestFit="1" customWidth="1"/>
    <col min="6" max="6" width="15.5" style="1" bestFit="1" customWidth="1"/>
    <col min="7" max="7" width="8.5" style="1" bestFit="1" customWidth="1"/>
    <col min="8" max="16384" width="10.796875" style="1"/>
  </cols>
  <sheetData>
    <row r="1" spans="1:7" x14ac:dyDescent="0.3">
      <c r="A1" s="1" t="s">
        <v>251</v>
      </c>
    </row>
    <row r="2" spans="1:7" x14ac:dyDescent="0.3">
      <c r="A2" s="25" t="s">
        <v>88</v>
      </c>
      <c r="B2" s="86" t="s">
        <v>120</v>
      </c>
      <c r="C2" s="86"/>
      <c r="D2" s="86" t="s">
        <v>121</v>
      </c>
      <c r="E2" s="86"/>
      <c r="F2" s="86" t="s">
        <v>122</v>
      </c>
      <c r="G2" s="86"/>
    </row>
    <row r="3" spans="1:7" x14ac:dyDescent="0.3">
      <c r="A3" s="12"/>
      <c r="B3" s="34" t="s">
        <v>110</v>
      </c>
      <c r="C3" s="34" t="s">
        <v>111</v>
      </c>
      <c r="D3" s="34" t="s">
        <v>110</v>
      </c>
      <c r="E3" s="34" t="s">
        <v>111</v>
      </c>
      <c r="F3" s="34" t="s">
        <v>110</v>
      </c>
      <c r="G3" s="34" t="s">
        <v>111</v>
      </c>
    </row>
    <row r="4" spans="1:7" x14ac:dyDescent="0.3">
      <c r="A4" s="12" t="s">
        <v>91</v>
      </c>
      <c r="B4" s="35">
        <v>8.0969999999999995</v>
      </c>
      <c r="C4" s="6">
        <v>4.5010000000000003</v>
      </c>
      <c r="D4" s="36">
        <v>8.2010000000000005</v>
      </c>
      <c r="E4" s="36">
        <v>4.4950000000000001</v>
      </c>
      <c r="F4" s="36">
        <v>7.9980000000000002</v>
      </c>
      <c r="G4" s="36">
        <v>4.5069999999999997</v>
      </c>
    </row>
    <row r="5" spans="1:7" x14ac:dyDescent="0.3">
      <c r="A5" s="12" t="s">
        <v>0</v>
      </c>
      <c r="B5" s="37">
        <f t="shared" ref="B5:B15" si="0">C5/1797</f>
        <v>0.12242626599888703</v>
      </c>
      <c r="C5" s="6">
        <v>220</v>
      </c>
      <c r="D5" s="37">
        <f t="shared" ref="D5:D15" si="1">E5/881</f>
        <v>0.10102156640181612</v>
      </c>
      <c r="E5" s="6">
        <v>89</v>
      </c>
      <c r="F5" s="37">
        <f t="shared" ref="F5:F15" si="2">G5/916</f>
        <v>0.14301310043668122</v>
      </c>
      <c r="G5" s="6">
        <v>131</v>
      </c>
    </row>
    <row r="6" spans="1:7" x14ac:dyDescent="0.3">
      <c r="A6" s="12" t="s">
        <v>112</v>
      </c>
      <c r="B6" s="37">
        <f t="shared" si="0"/>
        <v>5.8430717863105178E-2</v>
      </c>
      <c r="C6" s="6">
        <v>105</v>
      </c>
      <c r="D6" s="37">
        <f t="shared" si="1"/>
        <v>7.6049943246311008E-2</v>
      </c>
      <c r="E6" s="6">
        <v>67</v>
      </c>
      <c r="F6" s="37">
        <f t="shared" si="2"/>
        <v>4.148471615720524E-2</v>
      </c>
      <c r="G6" s="6">
        <v>38</v>
      </c>
    </row>
    <row r="7" spans="1:7" x14ac:dyDescent="0.3">
      <c r="A7" s="12" t="s">
        <v>106</v>
      </c>
      <c r="B7" s="37">
        <f t="shared" si="0"/>
        <v>2.0589872008903727E-2</v>
      </c>
      <c r="C7" s="6">
        <v>37</v>
      </c>
      <c r="D7" s="37">
        <f t="shared" si="1"/>
        <v>2.8376844494892167E-2</v>
      </c>
      <c r="E7" s="6">
        <v>25</v>
      </c>
      <c r="F7" s="37">
        <f t="shared" si="2"/>
        <v>1.3100436681222707E-2</v>
      </c>
      <c r="G7" s="6">
        <v>12</v>
      </c>
    </row>
    <row r="8" spans="1:7" x14ac:dyDescent="0.3">
      <c r="A8" s="12" t="s">
        <v>93</v>
      </c>
      <c r="B8" s="37">
        <f t="shared" si="0"/>
        <v>1.6694490818030051E-3</v>
      </c>
      <c r="C8" s="6">
        <v>3</v>
      </c>
      <c r="D8" s="37">
        <f t="shared" si="1"/>
        <v>0</v>
      </c>
      <c r="E8" s="6">
        <v>0</v>
      </c>
      <c r="F8" s="37">
        <f t="shared" si="2"/>
        <v>3.2751091703056767E-3</v>
      </c>
      <c r="G8" s="6">
        <v>3</v>
      </c>
    </row>
    <row r="9" spans="1:7" x14ac:dyDescent="0.3">
      <c r="A9" s="12" t="s">
        <v>92</v>
      </c>
      <c r="B9" s="37">
        <f t="shared" si="0"/>
        <v>7.7907623817473565E-3</v>
      </c>
      <c r="C9" s="6">
        <v>14</v>
      </c>
      <c r="D9" s="37">
        <f t="shared" si="1"/>
        <v>6.8104426787741201E-3</v>
      </c>
      <c r="E9" s="6">
        <v>6</v>
      </c>
      <c r="F9" s="37">
        <f t="shared" si="2"/>
        <v>8.7336244541484712E-3</v>
      </c>
      <c r="G9" s="6">
        <v>8</v>
      </c>
    </row>
    <row r="10" spans="1:7" x14ac:dyDescent="0.3">
      <c r="A10" s="12" t="s">
        <v>113</v>
      </c>
      <c r="B10" s="37">
        <f t="shared" si="0"/>
        <v>3.8953811908736783E-3</v>
      </c>
      <c r="C10" s="6">
        <v>7</v>
      </c>
      <c r="D10" s="37">
        <f t="shared" si="1"/>
        <v>6.8104426787741201E-3</v>
      </c>
      <c r="E10" s="6">
        <v>6</v>
      </c>
      <c r="F10" s="37">
        <f t="shared" si="2"/>
        <v>1.0917030567685589E-3</v>
      </c>
      <c r="G10" s="6">
        <v>1</v>
      </c>
    </row>
    <row r="11" spans="1:7" x14ac:dyDescent="0.3">
      <c r="A11" s="12" t="s">
        <v>114</v>
      </c>
      <c r="B11" s="37">
        <f t="shared" si="0"/>
        <v>5.5648302726766835E-4</v>
      </c>
      <c r="C11" s="6">
        <v>1</v>
      </c>
      <c r="D11" s="37">
        <f t="shared" si="1"/>
        <v>1.1350737797956867E-3</v>
      </c>
      <c r="E11" s="6">
        <v>1</v>
      </c>
      <c r="F11" s="37">
        <f t="shared" si="2"/>
        <v>0</v>
      </c>
      <c r="G11" s="6">
        <v>0</v>
      </c>
    </row>
    <row r="12" spans="1:7" x14ac:dyDescent="0.3">
      <c r="A12" s="12" t="s">
        <v>115</v>
      </c>
      <c r="B12" s="37">
        <f t="shared" si="0"/>
        <v>1.725097384529772E-2</v>
      </c>
      <c r="C12" s="6">
        <v>31</v>
      </c>
      <c r="D12" s="37">
        <f t="shared" si="1"/>
        <v>2.1566401816118047E-2</v>
      </c>
      <c r="E12" s="6">
        <v>19</v>
      </c>
      <c r="F12" s="37">
        <f t="shared" si="2"/>
        <v>1.3100436681222707E-2</v>
      </c>
      <c r="G12" s="6">
        <v>12</v>
      </c>
    </row>
    <row r="13" spans="1:7" x14ac:dyDescent="0.3">
      <c r="A13" s="12" t="s">
        <v>116</v>
      </c>
      <c r="B13" s="37">
        <f t="shared" si="0"/>
        <v>8.9037284362826936E-3</v>
      </c>
      <c r="C13" s="6">
        <v>16</v>
      </c>
      <c r="D13" s="37">
        <f t="shared" si="1"/>
        <v>4.5402951191827468E-3</v>
      </c>
      <c r="E13" s="6">
        <v>4</v>
      </c>
      <c r="F13" s="37">
        <f t="shared" si="2"/>
        <v>1.3100436681222707E-2</v>
      </c>
      <c r="G13" s="6">
        <v>12</v>
      </c>
    </row>
    <row r="14" spans="1:7" x14ac:dyDescent="0.3">
      <c r="A14" s="12" t="s">
        <v>117</v>
      </c>
      <c r="B14" s="37">
        <f t="shared" si="0"/>
        <v>2.337228714524207E-2</v>
      </c>
      <c r="C14" s="6">
        <v>42</v>
      </c>
      <c r="D14" s="37">
        <f t="shared" si="1"/>
        <v>2.1566401816118047E-2</v>
      </c>
      <c r="E14" s="6">
        <v>19</v>
      </c>
      <c r="F14" s="37">
        <f t="shared" si="2"/>
        <v>2.5109170305676855E-2</v>
      </c>
      <c r="G14" s="6">
        <v>23</v>
      </c>
    </row>
    <row r="15" spans="1:7" x14ac:dyDescent="0.3">
      <c r="A15" s="18" t="s">
        <v>118</v>
      </c>
      <c r="B15" s="38">
        <f t="shared" si="0"/>
        <v>7.2342793544796884E-3</v>
      </c>
      <c r="C15" s="10">
        <v>13</v>
      </c>
      <c r="D15" s="38">
        <f t="shared" si="1"/>
        <v>7.9455164585698068E-3</v>
      </c>
      <c r="E15" s="10">
        <v>7</v>
      </c>
      <c r="F15" s="38">
        <f t="shared" si="2"/>
        <v>6.5502183406113534E-3</v>
      </c>
      <c r="G15" s="10">
        <v>6</v>
      </c>
    </row>
    <row r="16" spans="1:7" x14ac:dyDescent="0.3">
      <c r="A16" s="1" t="s">
        <v>123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8F02-99DC-6149-8EC8-BB7C6E40EE7A}">
  <dimension ref="A1:C24"/>
  <sheetViews>
    <sheetView workbookViewId="0">
      <selection activeCell="C52" sqref="C52"/>
    </sheetView>
  </sheetViews>
  <sheetFormatPr defaultColWidth="10.796875" defaultRowHeight="15.6" x14ac:dyDescent="0.3"/>
  <cols>
    <col min="1" max="1" width="17.296875" style="1" bestFit="1" customWidth="1"/>
    <col min="2" max="16384" width="10.796875" style="1"/>
  </cols>
  <sheetData>
    <row r="1" spans="1:3" x14ac:dyDescent="0.3">
      <c r="A1" s="1" t="s">
        <v>252</v>
      </c>
    </row>
    <row r="2" spans="1:3" x14ac:dyDescent="0.3">
      <c r="A2" s="21"/>
      <c r="B2" s="4" t="s">
        <v>128</v>
      </c>
      <c r="C2" s="4" t="s">
        <v>129</v>
      </c>
    </row>
    <row r="3" spans="1:3" x14ac:dyDescent="0.3">
      <c r="A3" s="1" t="s">
        <v>0</v>
      </c>
      <c r="B3" s="14">
        <v>-0.11336653085194499</v>
      </c>
      <c r="C3" s="22">
        <v>0.77839166366454504</v>
      </c>
    </row>
    <row r="4" spans="1:3" x14ac:dyDescent="0.3">
      <c r="A4" s="1" t="s">
        <v>40</v>
      </c>
      <c r="B4" s="22">
        <v>0.33132510639673501</v>
      </c>
      <c r="C4" s="14">
        <v>6.3481797051103503E-2</v>
      </c>
    </row>
    <row r="5" spans="1:3" x14ac:dyDescent="0.3">
      <c r="A5" s="1" t="s">
        <v>130</v>
      </c>
      <c r="B5" s="22">
        <v>0.965036425568915</v>
      </c>
      <c r="C5" s="14">
        <v>-2.7783188270280802E-2</v>
      </c>
    </row>
    <row r="6" spans="1:3" x14ac:dyDescent="0.3">
      <c r="A6" s="1" t="s">
        <v>55</v>
      </c>
      <c r="B6" s="22">
        <v>0.26287551511692298</v>
      </c>
      <c r="C6" s="14">
        <v>0.16514809588961599</v>
      </c>
    </row>
    <row r="7" spans="1:3" x14ac:dyDescent="0.3">
      <c r="A7" s="1" t="s">
        <v>22</v>
      </c>
      <c r="B7" s="22">
        <v>0.36756569128711603</v>
      </c>
      <c r="C7" s="14">
        <v>-1.8780270556857999E-2</v>
      </c>
    </row>
    <row r="8" spans="1:3" x14ac:dyDescent="0.3">
      <c r="A8" s="1" t="s">
        <v>9</v>
      </c>
      <c r="B8" s="22">
        <v>0.72839337897077205</v>
      </c>
      <c r="C8" s="22">
        <v>0.34643546949187798</v>
      </c>
    </row>
    <row r="9" spans="1:3" x14ac:dyDescent="0.3">
      <c r="A9" s="1" t="s">
        <v>131</v>
      </c>
      <c r="B9" s="14">
        <v>6.4812173513362104E-2</v>
      </c>
      <c r="C9" s="22">
        <v>0.95989589364527605</v>
      </c>
    </row>
    <row r="10" spans="1:3" x14ac:dyDescent="0.3">
      <c r="A10" s="1" t="s">
        <v>75</v>
      </c>
      <c r="B10" s="22">
        <v>0.36637327045039197</v>
      </c>
      <c r="C10" s="14">
        <v>-0.15943056377033701</v>
      </c>
    </row>
    <row r="11" spans="1:3" x14ac:dyDescent="0.3">
      <c r="A11" s="1" t="s">
        <v>11</v>
      </c>
      <c r="B11" s="22">
        <v>0.327550296440138</v>
      </c>
      <c r="C11" s="14">
        <v>-3.5046682080161198E-3</v>
      </c>
    </row>
    <row r="12" spans="1:3" x14ac:dyDescent="0.3">
      <c r="A12" s="8" t="s">
        <v>82</v>
      </c>
      <c r="B12" s="19">
        <v>0.140730067136905</v>
      </c>
      <c r="C12" s="27">
        <v>0.23552099622398501</v>
      </c>
    </row>
    <row r="13" spans="1:3" x14ac:dyDescent="0.3">
      <c r="B13" s="22"/>
      <c r="C13" s="14"/>
    </row>
    <row r="14" spans="1:3" x14ac:dyDescent="0.3">
      <c r="A14" s="21"/>
      <c r="B14" s="28" t="s">
        <v>128</v>
      </c>
      <c r="C14" s="28" t="s">
        <v>129</v>
      </c>
    </row>
    <row r="15" spans="1:3" x14ac:dyDescent="0.3">
      <c r="A15" s="1" t="s">
        <v>132</v>
      </c>
      <c r="B15" s="14">
        <v>2.0539999999999998</v>
      </c>
      <c r="C15" s="14">
        <v>1.7609999999999999</v>
      </c>
    </row>
    <row r="16" spans="1:3" x14ac:dyDescent="0.3">
      <c r="A16" s="1" t="s">
        <v>133</v>
      </c>
      <c r="B16" s="5">
        <v>0.20499999999999999</v>
      </c>
      <c r="C16" s="5">
        <v>0.17599999999999999</v>
      </c>
    </row>
    <row r="17" spans="1:3" x14ac:dyDescent="0.3">
      <c r="A17" s="8" t="s">
        <v>134</v>
      </c>
      <c r="B17" s="9">
        <v>0.20499999999999999</v>
      </c>
      <c r="C17" s="9">
        <v>0.38100000000000001</v>
      </c>
    </row>
    <row r="18" spans="1:3" x14ac:dyDescent="0.3">
      <c r="B18" s="5"/>
      <c r="C18" s="5"/>
    </row>
    <row r="19" spans="1:3" x14ac:dyDescent="0.3">
      <c r="A19" s="21" t="s">
        <v>135</v>
      </c>
      <c r="B19" s="4"/>
      <c r="C19" s="4"/>
    </row>
    <row r="20" spans="1:3" x14ac:dyDescent="0.3">
      <c r="B20" s="5" t="s">
        <v>128</v>
      </c>
      <c r="C20" s="5" t="s">
        <v>129</v>
      </c>
    </row>
    <row r="21" spans="1:3" x14ac:dyDescent="0.3">
      <c r="A21" s="1" t="s">
        <v>128</v>
      </c>
      <c r="B21" s="5">
        <v>1</v>
      </c>
      <c r="C21" s="5">
        <v>0.55800000000000005</v>
      </c>
    </row>
    <row r="22" spans="1:3" x14ac:dyDescent="0.3">
      <c r="A22" s="8" t="s">
        <v>129</v>
      </c>
      <c r="B22" s="9">
        <v>0.55800000000000005</v>
      </c>
      <c r="C22" s="9">
        <v>1</v>
      </c>
    </row>
    <row r="24" spans="1:3" x14ac:dyDescent="0.3">
      <c r="A24" s="1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A190-7DB6-BD43-BBE8-C523285976CE}">
  <dimension ref="A1:D25"/>
  <sheetViews>
    <sheetView workbookViewId="0">
      <selection activeCell="C52" sqref="C52"/>
    </sheetView>
  </sheetViews>
  <sheetFormatPr defaultColWidth="10.796875" defaultRowHeight="15.6" x14ac:dyDescent="0.3"/>
  <cols>
    <col min="1" max="1" width="17.296875" style="1" bestFit="1" customWidth="1"/>
    <col min="2" max="16384" width="10.796875" style="1"/>
  </cols>
  <sheetData>
    <row r="1" spans="1:4" x14ac:dyDescent="0.3">
      <c r="A1" s="1" t="s">
        <v>253</v>
      </c>
    </row>
    <row r="2" spans="1:4" x14ac:dyDescent="0.3">
      <c r="A2" s="21"/>
      <c r="B2" s="13" t="s">
        <v>128</v>
      </c>
      <c r="C2" s="13" t="s">
        <v>129</v>
      </c>
      <c r="D2" s="13" t="s">
        <v>137</v>
      </c>
    </row>
    <row r="3" spans="1:4" x14ac:dyDescent="0.3">
      <c r="A3" s="1" t="s">
        <v>0</v>
      </c>
      <c r="B3" s="15">
        <v>-0.108882460100893</v>
      </c>
      <c r="C3" s="15">
        <v>7.8744944144258602E-2</v>
      </c>
      <c r="D3" s="16">
        <v>1.0315922950016501</v>
      </c>
    </row>
    <row r="4" spans="1:4" x14ac:dyDescent="0.3">
      <c r="A4" s="1" t="s">
        <v>40</v>
      </c>
      <c r="B4" s="15">
        <v>-0.15556154394621699</v>
      </c>
      <c r="C4" s="16">
        <v>0.98146652440359095</v>
      </c>
      <c r="D4" s="15">
        <v>6.4832540224848204E-2</v>
      </c>
    </row>
    <row r="5" spans="1:4" x14ac:dyDescent="0.3">
      <c r="A5" s="1" t="s">
        <v>130</v>
      </c>
      <c r="B5" s="16">
        <v>0.895095180408642</v>
      </c>
      <c r="C5" s="15">
        <v>-3.49785452435755E-2</v>
      </c>
      <c r="D5" s="15">
        <v>4.8604179315364796E-3</v>
      </c>
    </row>
    <row r="6" spans="1:4" x14ac:dyDescent="0.3">
      <c r="A6" s="1" t="s">
        <v>55</v>
      </c>
      <c r="B6" s="15">
        <v>0.15817074438387399</v>
      </c>
      <c r="C6" s="15">
        <v>0.122045938345255</v>
      </c>
      <c r="D6" s="16">
        <v>0.27733502541086502</v>
      </c>
    </row>
    <row r="7" spans="1:4" x14ac:dyDescent="0.3">
      <c r="A7" s="1" t="s">
        <v>22</v>
      </c>
      <c r="B7" s="15">
        <v>-3.0212309448268401E-2</v>
      </c>
      <c r="C7" s="16">
        <v>0.76079667260901596</v>
      </c>
      <c r="D7" s="15">
        <v>4.0030877227717802E-2</v>
      </c>
    </row>
    <row r="8" spans="1:4" x14ac:dyDescent="0.3">
      <c r="A8" s="1" t="s">
        <v>9</v>
      </c>
      <c r="B8" s="16">
        <v>1.0118976912354301</v>
      </c>
      <c r="C8" s="15">
        <v>-0.12124331226870599</v>
      </c>
      <c r="D8" s="15">
        <v>0.100933655133469</v>
      </c>
    </row>
    <row r="9" spans="1:4" x14ac:dyDescent="0.3">
      <c r="A9" s="1" t="s">
        <v>131</v>
      </c>
      <c r="B9" s="16">
        <v>0.52991449008580804</v>
      </c>
      <c r="C9" s="15">
        <v>-1.41449401093551E-2</v>
      </c>
      <c r="D9" s="16">
        <v>0.52239241230196798</v>
      </c>
    </row>
    <row r="10" spans="1:4" x14ac:dyDescent="0.3">
      <c r="A10" s="1" t="s">
        <v>75</v>
      </c>
      <c r="B10" s="15">
        <v>0.11323385295217001</v>
      </c>
      <c r="C10" s="15">
        <v>4.8305727283077499E-2</v>
      </c>
      <c r="D10" s="16">
        <v>0.16319296478366299</v>
      </c>
    </row>
    <row r="11" spans="1:4" x14ac:dyDescent="0.3">
      <c r="A11" s="1" t="s">
        <v>11</v>
      </c>
      <c r="B11" s="15">
        <v>0.28881069705087298</v>
      </c>
      <c r="C11" s="16">
        <v>0.29613963999499598</v>
      </c>
      <c r="D11" s="15">
        <v>-0.31122030967957598</v>
      </c>
    </row>
    <row r="12" spans="1:4" x14ac:dyDescent="0.3">
      <c r="A12" s="8" t="s">
        <v>82</v>
      </c>
      <c r="B12" s="32">
        <v>0.278973232563554</v>
      </c>
      <c r="C12" s="20">
        <v>0.150986283801536</v>
      </c>
      <c r="D12" s="20">
        <v>-0.108656293527803</v>
      </c>
    </row>
    <row r="13" spans="1:4" x14ac:dyDescent="0.3">
      <c r="B13" s="16"/>
      <c r="C13" s="15"/>
      <c r="D13" s="6"/>
    </row>
    <row r="14" spans="1:4" x14ac:dyDescent="0.3">
      <c r="A14" s="21" t="s">
        <v>153</v>
      </c>
      <c r="B14" s="33" t="s">
        <v>128</v>
      </c>
      <c r="C14" s="33" t="s">
        <v>129</v>
      </c>
      <c r="D14" s="13" t="s">
        <v>137</v>
      </c>
    </row>
    <row r="15" spans="1:4" x14ac:dyDescent="0.3">
      <c r="A15" s="1" t="s">
        <v>152</v>
      </c>
      <c r="B15" s="15">
        <v>2.3420000000000001</v>
      </c>
      <c r="C15" s="15">
        <v>1.6919999999999999</v>
      </c>
      <c r="D15" s="6">
        <v>1.5649999999999999</v>
      </c>
    </row>
    <row r="16" spans="1:4" x14ac:dyDescent="0.3">
      <c r="A16" s="1" t="s">
        <v>154</v>
      </c>
      <c r="B16" s="6">
        <v>0.23400000000000001</v>
      </c>
      <c r="C16" s="6">
        <v>0.16900000000000001</v>
      </c>
      <c r="D16" s="6">
        <v>0.157</v>
      </c>
    </row>
    <row r="17" spans="1:4" x14ac:dyDescent="0.3">
      <c r="A17" s="1" t="s">
        <v>151</v>
      </c>
      <c r="B17" s="6">
        <v>0.23400000000000001</v>
      </c>
      <c r="C17" s="6">
        <v>0.40300000000000002</v>
      </c>
      <c r="D17" s="6">
        <v>0.56000000000000005</v>
      </c>
    </row>
    <row r="18" spans="1:4" x14ac:dyDescent="0.3">
      <c r="B18" s="6"/>
      <c r="C18" s="6"/>
      <c r="D18" s="6"/>
    </row>
    <row r="19" spans="1:4" x14ac:dyDescent="0.3">
      <c r="A19" s="21" t="s">
        <v>135</v>
      </c>
      <c r="B19" s="13"/>
      <c r="C19" s="13"/>
      <c r="D19" s="13"/>
    </row>
    <row r="20" spans="1:4" x14ac:dyDescent="0.3">
      <c r="B20" s="6" t="s">
        <v>128</v>
      </c>
      <c r="C20" s="6" t="s">
        <v>129</v>
      </c>
      <c r="D20" s="6" t="s">
        <v>137</v>
      </c>
    </row>
    <row r="21" spans="1:4" x14ac:dyDescent="0.3">
      <c r="A21" s="1" t="s">
        <v>128</v>
      </c>
      <c r="B21" s="6">
        <v>1</v>
      </c>
      <c r="C21" s="6">
        <v>0.41199999999999998</v>
      </c>
      <c r="D21" s="6">
        <v>9.0800000000000006E-2</v>
      </c>
    </row>
    <row r="22" spans="1:4" x14ac:dyDescent="0.3">
      <c r="A22" s="1" t="s">
        <v>129</v>
      </c>
      <c r="B22" s="6">
        <v>0.4118</v>
      </c>
      <c r="C22" s="6">
        <v>1</v>
      </c>
      <c r="D22" s="6">
        <v>0.55289999999999995</v>
      </c>
    </row>
    <row r="23" spans="1:4" x14ac:dyDescent="0.3">
      <c r="A23" s="8" t="s">
        <v>137</v>
      </c>
      <c r="B23" s="10">
        <v>9.0800000000000006E-2</v>
      </c>
      <c r="C23" s="10">
        <v>0.55300000000000005</v>
      </c>
      <c r="D23" s="10">
        <v>1</v>
      </c>
    </row>
    <row r="25" spans="1:4" x14ac:dyDescent="0.3">
      <c r="A25" s="1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5C642-9392-6E46-8C4B-C9F3E64E4715}">
  <dimension ref="A1:E26"/>
  <sheetViews>
    <sheetView workbookViewId="0">
      <selection activeCell="C52" sqref="C52"/>
    </sheetView>
  </sheetViews>
  <sheetFormatPr defaultColWidth="10.796875" defaultRowHeight="15.6" x14ac:dyDescent="0.3"/>
  <cols>
    <col min="1" max="1" width="16.796875" style="1" bestFit="1" customWidth="1"/>
    <col min="2" max="16384" width="10.796875" style="1"/>
  </cols>
  <sheetData>
    <row r="1" spans="1:5" x14ac:dyDescent="0.3">
      <c r="A1" s="1" t="s">
        <v>254</v>
      </c>
    </row>
    <row r="2" spans="1:5" x14ac:dyDescent="0.3">
      <c r="A2" s="21"/>
      <c r="B2" s="4" t="s">
        <v>128</v>
      </c>
      <c r="C2" s="4" t="s">
        <v>129</v>
      </c>
      <c r="D2" s="4" t="s">
        <v>137</v>
      </c>
      <c r="E2" s="4" t="s">
        <v>138</v>
      </c>
    </row>
    <row r="3" spans="1:5" x14ac:dyDescent="0.3">
      <c r="A3" s="1" t="s">
        <v>0</v>
      </c>
      <c r="B3" s="14">
        <v>-0.15080936329832001</v>
      </c>
      <c r="C3" s="22">
        <v>1.09841516984835</v>
      </c>
      <c r="D3" s="14">
        <v>-0.19192739337725701</v>
      </c>
      <c r="E3" s="14">
        <v>0.215685715240481</v>
      </c>
    </row>
    <row r="4" spans="1:5" x14ac:dyDescent="0.3">
      <c r="A4" s="1" t="s">
        <v>40</v>
      </c>
      <c r="B4" s="14">
        <v>0.17123565823518</v>
      </c>
      <c r="C4" s="14">
        <v>3.9132552657265701E-2</v>
      </c>
      <c r="D4" s="22">
        <v>0.26270555756679098</v>
      </c>
      <c r="E4" s="14">
        <v>0.12669909536843399</v>
      </c>
    </row>
    <row r="5" spans="1:5" x14ac:dyDescent="0.3">
      <c r="A5" s="1" t="s">
        <v>130</v>
      </c>
      <c r="B5" s="22">
        <v>1.0198694386540199</v>
      </c>
      <c r="C5" s="14">
        <v>-0.13093934059807599</v>
      </c>
      <c r="D5" s="14">
        <v>-0.110017090914461</v>
      </c>
      <c r="E5" s="14">
        <v>0.136748916658914</v>
      </c>
    </row>
    <row r="6" spans="1:5" x14ac:dyDescent="0.3">
      <c r="A6" s="1" t="s">
        <v>55</v>
      </c>
      <c r="B6" s="14">
        <v>0.18817737501336099</v>
      </c>
      <c r="C6" s="22">
        <v>0.26274782664080398</v>
      </c>
      <c r="D6" s="14">
        <v>2.2165289303415401E-3</v>
      </c>
      <c r="E6" s="14">
        <v>0.18325154350058201</v>
      </c>
    </row>
    <row r="7" spans="1:5" x14ac:dyDescent="0.3">
      <c r="A7" s="1" t="s">
        <v>22</v>
      </c>
      <c r="B7" s="22">
        <v>0.26273768186545399</v>
      </c>
      <c r="C7" s="14">
        <v>-2.0150575203653199E-2</v>
      </c>
      <c r="D7" s="14">
        <v>0.17837626367216999</v>
      </c>
      <c r="E7" s="14">
        <v>0.21948521068957899</v>
      </c>
    </row>
    <row r="8" spans="1:5" x14ac:dyDescent="0.3">
      <c r="A8" s="1" t="s">
        <v>9</v>
      </c>
      <c r="B8" s="22">
        <v>1.0398719211887499</v>
      </c>
      <c r="C8" s="14">
        <v>2.29911532325709E-2</v>
      </c>
      <c r="D8" s="14">
        <v>-0.103974259042833</v>
      </c>
      <c r="E8" s="14">
        <v>-8.7572484995939504E-2</v>
      </c>
    </row>
    <row r="9" spans="1:5" x14ac:dyDescent="0.3">
      <c r="A9" s="1" t="s">
        <v>131</v>
      </c>
      <c r="B9" s="14">
        <v>0.25309622377547097</v>
      </c>
      <c r="C9" s="22">
        <v>0.67673520726945202</v>
      </c>
      <c r="D9" s="14">
        <v>0.20014553325940601</v>
      </c>
      <c r="E9" s="14">
        <v>-0.26137265619287797</v>
      </c>
    </row>
    <row r="10" spans="1:5" x14ac:dyDescent="0.3">
      <c r="A10" s="1" t="s">
        <v>75</v>
      </c>
      <c r="B10" s="14">
        <v>-1.2149079079362801E-3</v>
      </c>
      <c r="C10" s="14">
        <v>0.14982062995516601</v>
      </c>
      <c r="D10" s="14">
        <v>0.26673536512373502</v>
      </c>
      <c r="E10" s="22">
        <v>0.66087202921436605</v>
      </c>
    </row>
    <row r="11" spans="1:5" x14ac:dyDescent="0.3">
      <c r="A11" s="29" t="s">
        <v>11</v>
      </c>
      <c r="B11" s="30">
        <v>-0.17409572920241401</v>
      </c>
      <c r="C11" s="30">
        <v>-0.129719836090253</v>
      </c>
      <c r="D11" s="31">
        <v>1.05933376303514</v>
      </c>
      <c r="E11" s="31">
        <v>0.35017516928259801</v>
      </c>
    </row>
    <row r="12" spans="1:5" x14ac:dyDescent="0.3">
      <c r="A12" s="8" t="s">
        <v>82</v>
      </c>
      <c r="B12" s="19">
        <v>2.7819298869661301E-2</v>
      </c>
      <c r="C12" s="19">
        <v>1.27760959267334E-2</v>
      </c>
      <c r="D12" s="27">
        <v>0.510995320411612</v>
      </c>
      <c r="E12" s="19">
        <v>-5.7480483886599397E-2</v>
      </c>
    </row>
    <row r="13" spans="1:5" x14ac:dyDescent="0.3">
      <c r="B13" s="14"/>
      <c r="C13" s="22"/>
      <c r="D13" s="14"/>
      <c r="E13" s="14"/>
    </row>
    <row r="14" spans="1:5" x14ac:dyDescent="0.3">
      <c r="A14" s="21"/>
      <c r="B14" s="28" t="s">
        <v>128</v>
      </c>
      <c r="C14" s="28" t="s">
        <v>129</v>
      </c>
      <c r="D14" s="28" t="s">
        <v>137</v>
      </c>
      <c r="E14" s="28" t="s">
        <v>138</v>
      </c>
    </row>
    <row r="15" spans="1:5" x14ac:dyDescent="0.3">
      <c r="A15" s="1" t="s">
        <v>132</v>
      </c>
      <c r="B15" s="14">
        <v>2.3730000000000002</v>
      </c>
      <c r="C15" s="14">
        <v>1.7929999999999999</v>
      </c>
      <c r="D15" s="14">
        <v>1.655</v>
      </c>
      <c r="E15" s="14">
        <v>0.80200000000000005</v>
      </c>
    </row>
    <row r="16" spans="1:5" x14ac:dyDescent="0.3">
      <c r="A16" s="1" t="s">
        <v>133</v>
      </c>
      <c r="B16" s="5">
        <v>0.23699999999999999</v>
      </c>
      <c r="C16" s="5">
        <v>0.17899999999999999</v>
      </c>
      <c r="D16" s="5">
        <v>0.16600000000000001</v>
      </c>
      <c r="E16" s="5">
        <v>0.08</v>
      </c>
    </row>
    <row r="17" spans="1:5" x14ac:dyDescent="0.3">
      <c r="A17" s="8" t="s">
        <v>134</v>
      </c>
      <c r="B17" s="9">
        <v>0.23699999999999999</v>
      </c>
      <c r="C17" s="9">
        <v>0.41699999999999998</v>
      </c>
      <c r="D17" s="9">
        <v>0.58199999999999996</v>
      </c>
      <c r="E17" s="9">
        <v>0.66200000000000003</v>
      </c>
    </row>
    <row r="18" spans="1:5" x14ac:dyDescent="0.3">
      <c r="B18" s="5"/>
      <c r="C18" s="5"/>
      <c r="D18" s="5"/>
      <c r="E18" s="5"/>
    </row>
    <row r="19" spans="1:5" x14ac:dyDescent="0.3">
      <c r="A19" s="21" t="s">
        <v>136</v>
      </c>
      <c r="B19" s="4"/>
      <c r="C19" s="4"/>
      <c r="D19" s="4"/>
      <c r="E19" s="4"/>
    </row>
    <row r="20" spans="1:5" x14ac:dyDescent="0.3">
      <c r="B20" s="5" t="s">
        <v>128</v>
      </c>
      <c r="C20" s="5" t="s">
        <v>129</v>
      </c>
      <c r="D20" s="5" t="s">
        <v>137</v>
      </c>
      <c r="E20" s="5" t="s">
        <v>138</v>
      </c>
    </row>
    <row r="21" spans="1:5" x14ac:dyDescent="0.3">
      <c r="A21" s="1" t="s">
        <v>128</v>
      </c>
      <c r="B21" s="5">
        <v>1</v>
      </c>
      <c r="C21" s="5">
        <v>0.24929999999999999</v>
      </c>
      <c r="D21" s="5">
        <v>-0.60519999999999996</v>
      </c>
      <c r="E21" s="5">
        <v>9.7000000000000003E-2</v>
      </c>
    </row>
    <row r="22" spans="1:5" x14ac:dyDescent="0.3">
      <c r="A22" s="1" t="s">
        <v>129</v>
      </c>
      <c r="B22" s="5">
        <v>0.249</v>
      </c>
      <c r="C22" s="5">
        <v>1</v>
      </c>
      <c r="D22" s="5">
        <v>-0.55869999999999997</v>
      </c>
      <c r="E22" s="5">
        <v>6.8599999999999994E-2</v>
      </c>
    </row>
    <row r="23" spans="1:5" x14ac:dyDescent="0.3">
      <c r="A23" s="1" t="s">
        <v>137</v>
      </c>
      <c r="B23" s="5">
        <v>-0.60499999999999998</v>
      </c>
      <c r="C23" s="5">
        <v>-0.55869999999999997</v>
      </c>
      <c r="D23" s="5">
        <v>1</v>
      </c>
      <c r="E23" s="5">
        <v>6.2600000000000003E-2</v>
      </c>
    </row>
    <row r="24" spans="1:5" x14ac:dyDescent="0.3">
      <c r="A24" s="8" t="s">
        <v>138</v>
      </c>
      <c r="B24" s="9">
        <v>9.7000000000000003E-2</v>
      </c>
      <c r="C24" s="9">
        <v>6.8599999999999994E-2</v>
      </c>
      <c r="D24" s="9">
        <v>6.2600000000000003E-2</v>
      </c>
      <c r="E24" s="9">
        <v>1</v>
      </c>
    </row>
    <row r="26" spans="1:5" x14ac:dyDescent="0.3">
      <c r="A26" s="1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0D2A-DDCE-994B-9525-9CC27C2A4077}">
  <dimension ref="A1:F27"/>
  <sheetViews>
    <sheetView workbookViewId="0">
      <selection activeCell="C52" sqref="C52"/>
    </sheetView>
  </sheetViews>
  <sheetFormatPr defaultColWidth="10.796875" defaultRowHeight="15.6" x14ac:dyDescent="0.3"/>
  <cols>
    <col min="1" max="1" width="16.796875" style="1" bestFit="1" customWidth="1"/>
    <col min="2" max="16384" width="10.796875" style="1"/>
  </cols>
  <sheetData>
    <row r="1" spans="1:6" x14ac:dyDescent="0.3">
      <c r="A1" s="1" t="s">
        <v>255</v>
      </c>
    </row>
    <row r="2" spans="1:6" x14ac:dyDescent="0.3">
      <c r="A2" s="21"/>
      <c r="B2" s="4" t="s">
        <v>128</v>
      </c>
      <c r="C2" s="4" t="s">
        <v>129</v>
      </c>
      <c r="D2" s="4" t="s">
        <v>137</v>
      </c>
      <c r="E2" s="4" t="s">
        <v>138</v>
      </c>
      <c r="F2" s="4" t="s">
        <v>139</v>
      </c>
    </row>
    <row r="3" spans="1:6" x14ac:dyDescent="0.3">
      <c r="A3" s="1" t="s">
        <v>0</v>
      </c>
      <c r="B3" s="14">
        <v>-0.14855964550362699</v>
      </c>
      <c r="C3" s="22">
        <v>1.1033412893566401</v>
      </c>
      <c r="D3" s="14">
        <v>-0.19768350275855701</v>
      </c>
      <c r="E3" s="14">
        <v>4.6386460361267097E-2</v>
      </c>
      <c r="F3" s="14">
        <v>0.198607377704001</v>
      </c>
    </row>
    <row r="4" spans="1:6" x14ac:dyDescent="0.3">
      <c r="A4" s="1" t="s">
        <v>40</v>
      </c>
      <c r="B4" s="14">
        <v>2.0577992786439899E-2</v>
      </c>
      <c r="C4" s="14">
        <v>5.10884883603092E-2</v>
      </c>
      <c r="D4" s="14">
        <v>0.140462855849569</v>
      </c>
      <c r="E4" s="22">
        <v>0.61657956491130905</v>
      </c>
      <c r="F4" s="14">
        <v>-3.89157484481042E-2</v>
      </c>
    </row>
    <row r="5" spans="1:6" x14ac:dyDescent="0.3">
      <c r="A5" s="1" t="s">
        <v>130</v>
      </c>
      <c r="B5" s="22">
        <v>1.0114230560656901</v>
      </c>
      <c r="C5" s="14">
        <v>-0.13896214150431699</v>
      </c>
      <c r="D5" s="14">
        <v>-6.9949398657040099E-2</v>
      </c>
      <c r="E5" s="14">
        <v>2.1661040128424201E-2</v>
      </c>
      <c r="F5" s="14">
        <v>0.17955130743449399</v>
      </c>
    </row>
    <row r="6" spans="1:6" x14ac:dyDescent="0.3">
      <c r="A6" s="1" t="s">
        <v>55</v>
      </c>
      <c r="B6" s="14">
        <v>0.193192994549445</v>
      </c>
      <c r="C6" s="22">
        <v>0.26252418525580001</v>
      </c>
      <c r="D6" s="14">
        <v>1.35836433958665E-2</v>
      </c>
      <c r="E6" s="14">
        <v>2.6129360295103699E-2</v>
      </c>
      <c r="F6" s="14">
        <v>0.188980998869547</v>
      </c>
    </row>
    <row r="7" spans="1:6" x14ac:dyDescent="0.3">
      <c r="A7" s="1" t="s">
        <v>22</v>
      </c>
      <c r="B7" s="14">
        <v>1.47291639217908E-2</v>
      </c>
      <c r="C7" s="14">
        <v>1.4889954413992901E-3</v>
      </c>
      <c r="D7" s="14">
        <v>-1.6530933605610101E-2</v>
      </c>
      <c r="E7" s="22">
        <v>0.99711073711385301</v>
      </c>
      <c r="F7" s="14">
        <v>-4.2172674501570202E-2</v>
      </c>
    </row>
    <row r="8" spans="1:6" x14ac:dyDescent="0.3">
      <c r="A8" s="1" t="s">
        <v>9</v>
      </c>
      <c r="B8" s="22">
        <v>1.01960013271525</v>
      </c>
      <c r="C8" s="14">
        <v>1.20853813862768E-2</v>
      </c>
      <c r="D8" s="14">
        <v>-7.83132796041308E-2</v>
      </c>
      <c r="E8" s="14">
        <v>1.2310580370073701E-2</v>
      </c>
      <c r="F8" s="14">
        <v>-5.1569554976758199E-2</v>
      </c>
    </row>
    <row r="9" spans="1:6" x14ac:dyDescent="0.3">
      <c r="A9" s="1" t="s">
        <v>131</v>
      </c>
      <c r="B9" s="14">
        <v>0.26866346905298399</v>
      </c>
      <c r="C9" s="22">
        <v>0.66539155434095199</v>
      </c>
      <c r="D9" s="14">
        <v>0.20250569129313201</v>
      </c>
      <c r="E9" s="14">
        <v>-9.3815534969440506E-2</v>
      </c>
      <c r="F9" s="14">
        <v>-0.24045208383295399</v>
      </c>
    </row>
    <row r="10" spans="1:6" x14ac:dyDescent="0.3">
      <c r="A10" s="1" t="s">
        <v>75</v>
      </c>
      <c r="B10" s="14">
        <v>7.1650004048361193E-2</v>
      </c>
      <c r="C10" s="14">
        <v>0.150415792157892</v>
      </c>
      <c r="D10" s="22">
        <v>0.32105955848271001</v>
      </c>
      <c r="E10" s="14">
        <v>-6.11770179488621E-2</v>
      </c>
      <c r="F10" s="22">
        <v>0.70936826159710997</v>
      </c>
    </row>
    <row r="11" spans="1:6" x14ac:dyDescent="0.3">
      <c r="A11" s="1" t="s">
        <v>11</v>
      </c>
      <c r="B11" s="14">
        <v>-0.11858227398277101</v>
      </c>
      <c r="C11" s="14">
        <v>-0.13685596336390399</v>
      </c>
      <c r="D11" s="22">
        <v>1.0612637996824399</v>
      </c>
      <c r="E11" s="14">
        <v>1.9369543848860599E-2</v>
      </c>
      <c r="F11" s="22">
        <v>0.352609358873407</v>
      </c>
    </row>
    <row r="12" spans="1:6" x14ac:dyDescent="0.3">
      <c r="A12" s="8" t="s">
        <v>82</v>
      </c>
      <c r="B12" s="19">
        <v>5.31113924093558E-2</v>
      </c>
      <c r="C12" s="19">
        <v>4.5954498874298403E-3</v>
      </c>
      <c r="D12" s="27">
        <v>0.51104118406064103</v>
      </c>
      <c r="E12" s="19">
        <v>-4.5306247212444903E-2</v>
      </c>
      <c r="F12" s="19">
        <v>-4.6977056688386802E-2</v>
      </c>
    </row>
    <row r="13" spans="1:6" x14ac:dyDescent="0.3">
      <c r="B13" s="14"/>
      <c r="C13" s="14"/>
      <c r="D13" s="14"/>
      <c r="E13" s="14"/>
      <c r="F13" s="14"/>
    </row>
    <row r="14" spans="1:6" x14ac:dyDescent="0.3">
      <c r="A14" s="21"/>
      <c r="B14" s="28" t="s">
        <v>128</v>
      </c>
      <c r="C14" s="28" t="s">
        <v>129</v>
      </c>
      <c r="D14" s="28" t="s">
        <v>137</v>
      </c>
      <c r="E14" s="28" t="s">
        <v>138</v>
      </c>
      <c r="F14" s="28" t="s">
        <v>139</v>
      </c>
    </row>
    <row r="15" spans="1:6" x14ac:dyDescent="0.3">
      <c r="A15" s="1" t="s">
        <v>132</v>
      </c>
      <c r="B15" s="14">
        <v>2.2170000000000001</v>
      </c>
      <c r="C15" s="14">
        <v>1.792</v>
      </c>
      <c r="D15" s="14">
        <v>1.6020000000000001</v>
      </c>
      <c r="E15" s="14">
        <v>1.393</v>
      </c>
      <c r="F15" s="14">
        <v>0.80100000000000005</v>
      </c>
    </row>
    <row r="16" spans="1:6" x14ac:dyDescent="0.3">
      <c r="A16" s="1" t="s">
        <v>133</v>
      </c>
      <c r="B16" s="5">
        <v>0.222</v>
      </c>
      <c r="C16" s="5">
        <v>0.17899999999999999</v>
      </c>
      <c r="D16" s="5">
        <v>0.16</v>
      </c>
      <c r="E16" s="5">
        <v>0.13900000000000001</v>
      </c>
      <c r="F16" s="5">
        <v>0.08</v>
      </c>
    </row>
    <row r="17" spans="1:6" x14ac:dyDescent="0.3">
      <c r="A17" s="8" t="s">
        <v>134</v>
      </c>
      <c r="B17" s="9">
        <v>0.222</v>
      </c>
      <c r="C17" s="9">
        <v>0.40100000000000002</v>
      </c>
      <c r="D17" s="9">
        <v>0.56100000000000005</v>
      </c>
      <c r="E17" s="9">
        <v>0.7</v>
      </c>
      <c r="F17" s="9">
        <v>0.78</v>
      </c>
    </row>
    <row r="18" spans="1:6" x14ac:dyDescent="0.3">
      <c r="B18" s="5"/>
      <c r="C18" s="5"/>
      <c r="D18" s="5"/>
      <c r="E18" s="5"/>
      <c r="F18" s="5"/>
    </row>
    <row r="19" spans="1:6" x14ac:dyDescent="0.3">
      <c r="A19" s="21" t="s">
        <v>136</v>
      </c>
      <c r="B19" s="4"/>
      <c r="C19" s="4"/>
      <c r="D19" s="4"/>
      <c r="E19" s="4"/>
      <c r="F19" s="4"/>
    </row>
    <row r="20" spans="1:6" x14ac:dyDescent="0.3">
      <c r="B20" s="5" t="s">
        <v>128</v>
      </c>
      <c r="C20" s="5" t="s">
        <v>129</v>
      </c>
      <c r="D20" s="5" t="s">
        <v>137</v>
      </c>
      <c r="E20" s="5" t="s">
        <v>138</v>
      </c>
      <c r="F20" s="5" t="s">
        <v>139</v>
      </c>
    </row>
    <row r="21" spans="1:6" x14ac:dyDescent="0.3">
      <c r="A21" s="1" t="s">
        <v>128</v>
      </c>
      <c r="B21" s="5">
        <v>1</v>
      </c>
      <c r="C21" s="5">
        <v>0.249</v>
      </c>
      <c r="D21" s="5">
        <v>0.16778999999999999</v>
      </c>
      <c r="E21" s="5">
        <v>-0.61919999999999997</v>
      </c>
      <c r="F21" s="5">
        <v>0.15789</v>
      </c>
    </row>
    <row r="22" spans="1:6" x14ac:dyDescent="0.3">
      <c r="A22" s="1" t="s">
        <v>129</v>
      </c>
      <c r="B22" s="5">
        <v>0.249</v>
      </c>
      <c r="C22" s="5">
        <v>1</v>
      </c>
      <c r="D22" s="5">
        <v>0.36031999999999997</v>
      </c>
      <c r="E22" s="5">
        <v>-0.51970000000000005</v>
      </c>
      <c r="F22" s="5">
        <v>0.18686</v>
      </c>
    </row>
    <row r="23" spans="1:6" x14ac:dyDescent="0.3">
      <c r="A23" s="1" t="s">
        <v>137</v>
      </c>
      <c r="B23" s="5">
        <v>0.16800000000000001</v>
      </c>
      <c r="C23" s="5">
        <v>0.36</v>
      </c>
      <c r="D23" s="5">
        <v>1</v>
      </c>
      <c r="E23" s="5">
        <v>-0.32750000000000001</v>
      </c>
      <c r="F23" s="5">
        <v>7.6400000000000001E-3</v>
      </c>
    </row>
    <row r="24" spans="1:6" x14ac:dyDescent="0.3">
      <c r="A24" s="1" t="s">
        <v>138</v>
      </c>
      <c r="B24" s="5">
        <v>-0.61899999999999999</v>
      </c>
      <c r="C24" s="5">
        <v>-0.52</v>
      </c>
      <c r="D24" s="5">
        <v>-0.32751999999999998</v>
      </c>
      <c r="E24" s="5">
        <v>1</v>
      </c>
      <c r="F24" s="5">
        <v>-7.886E-2</v>
      </c>
    </row>
    <row r="25" spans="1:6" x14ac:dyDescent="0.3">
      <c r="A25" s="8" t="s">
        <v>139</v>
      </c>
      <c r="B25" s="9">
        <v>0.158</v>
      </c>
      <c r="C25" s="9">
        <v>0.187</v>
      </c>
      <c r="D25" s="9">
        <v>7.6400000000000001E-3</v>
      </c>
      <c r="E25" s="9">
        <v>-7.8899999999999998E-2</v>
      </c>
      <c r="F25" s="9">
        <v>1</v>
      </c>
    </row>
    <row r="27" spans="1:6" x14ac:dyDescent="0.3">
      <c r="A27" s="1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46C8-CC7B-4843-8288-FDA5E71B523F}">
  <dimension ref="A1:E7"/>
  <sheetViews>
    <sheetView zoomScale="161" workbookViewId="0">
      <selection activeCell="C52" sqref="C52"/>
    </sheetView>
  </sheetViews>
  <sheetFormatPr defaultColWidth="10.796875" defaultRowHeight="15.6" x14ac:dyDescent="0.3"/>
  <cols>
    <col min="1" max="1" width="18.296875" style="1" customWidth="1"/>
    <col min="2" max="16384" width="10.796875" style="1"/>
  </cols>
  <sheetData>
    <row r="1" spans="1:5" x14ac:dyDescent="0.3">
      <c r="A1" s="1" t="s">
        <v>256</v>
      </c>
    </row>
    <row r="2" spans="1:5" x14ac:dyDescent="0.3">
      <c r="A2" s="25" t="s">
        <v>148</v>
      </c>
      <c r="B2" s="26" t="s">
        <v>140</v>
      </c>
      <c r="C2" s="13" t="s">
        <v>141</v>
      </c>
      <c r="D2" s="13" t="s">
        <v>142</v>
      </c>
      <c r="E2" s="13" t="s">
        <v>143</v>
      </c>
    </row>
    <row r="3" spans="1:5" x14ac:dyDescent="0.3">
      <c r="A3" s="1" t="s">
        <v>144</v>
      </c>
      <c r="B3" s="6">
        <v>35</v>
      </c>
      <c r="C3" s="6">
        <v>1072.2139999999999</v>
      </c>
      <c r="D3" s="6">
        <v>0.13220000000000001</v>
      </c>
      <c r="E3" s="6">
        <v>0.75490000000000002</v>
      </c>
    </row>
    <row r="4" spans="1:5" x14ac:dyDescent="0.3">
      <c r="A4" s="1" t="s">
        <v>145</v>
      </c>
      <c r="B4" s="6">
        <v>33</v>
      </c>
      <c r="C4" s="6">
        <v>950.28219999999999</v>
      </c>
      <c r="D4" s="6">
        <v>0.1229</v>
      </c>
      <c r="E4" s="6">
        <v>0.78539999999999999</v>
      </c>
    </row>
    <row r="5" spans="1:5" x14ac:dyDescent="0.3">
      <c r="A5" s="1" t="s">
        <v>146</v>
      </c>
      <c r="B5" s="6">
        <v>31</v>
      </c>
      <c r="C5" s="6">
        <v>343.0908</v>
      </c>
      <c r="D5" s="6">
        <v>0.93510000000000004</v>
      </c>
      <c r="E5" s="6">
        <v>0.93510000000000004</v>
      </c>
    </row>
    <row r="6" spans="1:5" x14ac:dyDescent="0.3">
      <c r="A6" s="1" t="s">
        <v>147</v>
      </c>
      <c r="B6" s="6">
        <v>28</v>
      </c>
      <c r="C6" s="6">
        <v>890.00710000000004</v>
      </c>
      <c r="D6" s="6">
        <v>0.8014</v>
      </c>
      <c r="E6" s="6">
        <v>0.8014</v>
      </c>
    </row>
    <row r="7" spans="1:5" x14ac:dyDescent="0.3">
      <c r="A7" s="8" t="s">
        <v>149</v>
      </c>
      <c r="B7" s="87" t="s">
        <v>150</v>
      </c>
      <c r="C7" s="87"/>
      <c r="D7" s="87"/>
      <c r="E7" s="87"/>
    </row>
  </sheetData>
  <mergeCells count="1">
    <mergeCell ref="B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TableS1 GWAS Inputs</vt:lpstr>
      <vt:lpstr>TableS2 PNC Descriptives</vt:lpstr>
      <vt:lpstr>TableS3 SPARK Proband Descript</vt:lpstr>
      <vt:lpstr>TableS4 SPARK Control Descript</vt:lpstr>
      <vt:lpstr>TableS5 EFA 2-factor</vt:lpstr>
      <vt:lpstr>TableS6 EFA 3-factor</vt:lpstr>
      <vt:lpstr>TableS7 EFA 4-factor</vt:lpstr>
      <vt:lpstr>TableS8 EFA 5-factor</vt:lpstr>
      <vt:lpstr>TableS9 CFA Model Fit</vt:lpstr>
      <vt:lpstr>TableS10 GSEM ADHD SNP variants</vt:lpstr>
      <vt:lpstr>TableS11 GSEM ASD SNP variants</vt:lpstr>
      <vt:lpstr>TableS12 Neurodev SNP variants</vt:lpstr>
      <vt:lpstr>TableS13 PNC Full Parameters</vt:lpstr>
      <vt:lpstr>TableS14 SPARK Proban Full Para</vt:lpstr>
      <vt:lpstr>TableS15 SPARK Control Full Par</vt:lpstr>
      <vt:lpstr>TableS16 External Traits GWAS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James Li</cp:lastModifiedBy>
  <dcterms:created xsi:type="dcterms:W3CDTF">2021-07-16T20:16:20Z</dcterms:created>
  <dcterms:modified xsi:type="dcterms:W3CDTF">2022-02-08T21:46:20Z</dcterms:modified>
</cp:coreProperties>
</file>