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-my.sharepoint.com/personal/emgob7_ulaval_ca/Documents/Bureau/Doctorat/ANGPTL3/"/>
    </mc:Choice>
  </mc:AlternateContent>
  <xr:revisionPtr revIDLastSave="20" documentId="11_39400667C9281E28F66863776E4CF931F45AEEE6" xr6:coauthVersionLast="47" xr6:coauthVersionMax="47" xr10:uidLastSave="{E7C1411B-E5B8-1541-A1FF-2031A680A9E5}"/>
  <bookViews>
    <workbookView xWindow="0" yWindow="760" windowWidth="28800" windowHeight="16240" xr2:uid="{00000000-000D-0000-FFFF-FFFF00000000}"/>
  </bookViews>
  <sheets>
    <sheet name="Contents" sheetId="1" r:id="rId1"/>
    <sheet name="Supplementary Table 1" sheetId="12" r:id="rId2"/>
    <sheet name="Supplementary Table 2" sheetId="11" r:id="rId3"/>
    <sheet name="Supplementary Table 3" sheetId="9" r:id="rId4"/>
    <sheet name="Supplementary Table 4" sheetId="5" r:id="rId5"/>
    <sheet name="Supplementary Table 5" sheetId="7" r:id="rId6"/>
    <sheet name="Supplementary Table 6" sheetId="2" r:id="rId7"/>
    <sheet name="Supplementary Table 7" sheetId="3" r:id="rId8"/>
    <sheet name="Supplementary Table 8" sheetId="4" r:id="rId9"/>
    <sheet name="Supplementary Table 9" sheetId="10" r:id="rId10"/>
    <sheet name="Supplementary Table 10" sheetId="13" r:id="rId11"/>
  </sheets>
  <definedNames>
    <definedName name="_xlnm._FilterDatabase" localSheetId="3" hidden="1">'Supplementary Table 3'!$F$2:$K$34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2" l="1" a="1"/>
  <c r="B21" i="12" s="1"/>
  <c r="B3" i="12" a="1"/>
  <c r="B3" i="12" s="1"/>
  <c r="J13" i="11"/>
  <c r="G13" i="11"/>
  <c r="J12" i="11"/>
  <c r="J11" i="11"/>
  <c r="G11" i="11"/>
  <c r="J10" i="11"/>
  <c r="J9" i="11"/>
  <c r="J8" i="11"/>
  <c r="G8" i="11"/>
  <c r="I7" i="11"/>
  <c r="J7" i="11"/>
  <c r="B8" i="12" l="1"/>
  <c r="B22" i="12"/>
  <c r="B9" i="12"/>
  <c r="B10" i="12"/>
  <c r="B11" i="12"/>
  <c r="B12" i="12"/>
  <c r="B13" i="12"/>
  <c r="B4" i="12"/>
  <c r="B14" i="12"/>
  <c r="B5" i="12"/>
  <c r="B15" i="12"/>
  <c r="B6" i="12"/>
  <c r="B16" i="12"/>
  <c r="B7" i="12"/>
  <c r="B17" i="12"/>
</calcChain>
</file>

<file path=xl/sharedStrings.xml><?xml version="1.0" encoding="utf-8"?>
<sst xmlns="http://schemas.openxmlformats.org/spreadsheetml/2006/main" count="750" uniqueCount="341">
  <si>
    <t>Supplementary Tables</t>
  </si>
  <si>
    <t>Supplementary Table 1</t>
  </si>
  <si>
    <t>Supplementary Table 2</t>
  </si>
  <si>
    <t>Supplementary Table 3</t>
  </si>
  <si>
    <t>Supplementary Table 4</t>
  </si>
  <si>
    <t>deCODE GWAS</t>
  </si>
  <si>
    <t>Fenland GWAS</t>
  </si>
  <si>
    <t>Locus</t>
  </si>
  <si>
    <t>rsID</t>
  </si>
  <si>
    <t>CHR</t>
  </si>
  <si>
    <t>POS</t>
  </si>
  <si>
    <t>EA</t>
  </si>
  <si>
    <t>OA</t>
  </si>
  <si>
    <t>Effect</t>
  </si>
  <si>
    <t>SE</t>
  </si>
  <si>
    <t>Pvalue</t>
  </si>
  <si>
    <t>ANGPTL3</t>
  </si>
  <si>
    <t>rs10889352</t>
  </si>
  <si>
    <t>C</t>
  </si>
  <si>
    <t>T</t>
  </si>
  <si>
    <t>0.219</t>
  </si>
  <si>
    <t>0.008</t>
  </si>
  <si>
    <t>5.1E-146</t>
  </si>
  <si>
    <t>0.279</t>
  </si>
  <si>
    <t>0.013</t>
  </si>
  <si>
    <t>2.8E-95</t>
  </si>
  <si>
    <t>LPL</t>
  </si>
  <si>
    <t>rs3208305</t>
  </si>
  <si>
    <t>A</t>
  </si>
  <si>
    <t>0.051</t>
  </si>
  <si>
    <t>0.009</t>
  </si>
  <si>
    <t>5.3E-09</t>
  </si>
  <si>
    <t>0.077</t>
  </si>
  <si>
    <t>0.014</t>
  </si>
  <si>
    <t>9.3E-08</t>
  </si>
  <si>
    <t>rs964184</t>
  </si>
  <si>
    <t>G</t>
  </si>
  <si>
    <t>0.113</t>
  </si>
  <si>
    <t>0.012</t>
  </si>
  <si>
    <t>9.8E-21</t>
  </si>
  <si>
    <t>0.172</t>
  </si>
  <si>
    <t>0.019</t>
  </si>
  <si>
    <t>1.8E-19</t>
  </si>
  <si>
    <t>ANGPTL4</t>
  </si>
  <si>
    <t>rs116843064</t>
  </si>
  <si>
    <t>0.147</t>
  </si>
  <si>
    <t>0.026</t>
  </si>
  <si>
    <t>1.1E-08</t>
  </si>
  <si>
    <t>0.131</t>
  </si>
  <si>
    <t>0.053</t>
  </si>
  <si>
    <t>APOE</t>
  </si>
  <si>
    <t>rs141622900</t>
  </si>
  <si>
    <t>0.121</t>
  </si>
  <si>
    <t>0.020</t>
  </si>
  <si>
    <t>1.9E-09</t>
  </si>
  <si>
    <t>0.091</t>
  </si>
  <si>
    <t>0.029</t>
  </si>
  <si>
    <t>0.001</t>
  </si>
  <si>
    <t>nSNP</t>
  </si>
  <si>
    <t>coloc_PP.H0</t>
  </si>
  <si>
    <t>coloc_PP.H1</t>
  </si>
  <si>
    <t>coloc_PP.H2</t>
  </si>
  <si>
    <t>coloc_PP.H3</t>
  </si>
  <si>
    <t>coloc_PP.H4</t>
  </si>
  <si>
    <t>APOC3</t>
  </si>
  <si>
    <t>APOA1</t>
  </si>
  <si>
    <t>Gene</t>
  </si>
  <si>
    <t>Tissue</t>
  </si>
  <si>
    <t>Adipose Subcutaneous GTEx V8</t>
  </si>
  <si>
    <t>APOA1, APOA4, APOA5, APOC1</t>
  </si>
  <si>
    <t>APOA5</t>
  </si>
  <si>
    <t>APOA4</t>
  </si>
  <si>
    <t>Liver IUCPQ</t>
  </si>
  <si>
    <t>Adipose Visceral Omentum GTEx V8</t>
  </si>
  <si>
    <t>outcome</t>
  </si>
  <si>
    <t>exposure</t>
  </si>
  <si>
    <t>method</t>
  </si>
  <si>
    <t>nsnp</t>
  </si>
  <si>
    <t>b</t>
  </si>
  <si>
    <t>b_CIlow</t>
  </si>
  <si>
    <t>b_CIhigh</t>
  </si>
  <si>
    <t>se</t>
  </si>
  <si>
    <t>pval</t>
  </si>
  <si>
    <t>Q_Egger</t>
  </si>
  <si>
    <t>P_Q_Egger</t>
  </si>
  <si>
    <t>Q_IVW</t>
  </si>
  <si>
    <t>P_Q_IVW</t>
  </si>
  <si>
    <t>b_egger</t>
  </si>
  <si>
    <t>se_egger</t>
  </si>
  <si>
    <t>pval_egger</t>
  </si>
  <si>
    <t>nsnp_egger_i</t>
  </si>
  <si>
    <t>b_egger_i</t>
  </si>
  <si>
    <t>se_egger_i</t>
  </si>
  <si>
    <t>pval_egger_i</t>
  </si>
  <si>
    <t>b_weighted_median</t>
  </si>
  <si>
    <t>se_weighted_median</t>
  </si>
  <si>
    <t>pval_weighted_median</t>
  </si>
  <si>
    <t>b_egger_CIlow</t>
  </si>
  <si>
    <t>b_egger_CIhigh</t>
  </si>
  <si>
    <t>b_weightedmed_CIlow</t>
  </si>
  <si>
    <t>b_weightedmed_CIhigh</t>
  </si>
  <si>
    <t>r2_exp</t>
  </si>
  <si>
    <t>r2_out</t>
  </si>
  <si>
    <t>correct_causal_direction</t>
  </si>
  <si>
    <t>steiger_test_pval</t>
  </si>
  <si>
    <t>F_stat_b2_se2</t>
  </si>
  <si>
    <t>coloc.nsnps</t>
  </si>
  <si>
    <t>coloc.PPH0</t>
  </si>
  <si>
    <t>coloc.PPH1</t>
  </si>
  <si>
    <t>coloc.PPH2</t>
  </si>
  <si>
    <t>coloc.PPH3</t>
  </si>
  <si>
    <t>coloc.PPH4</t>
  </si>
  <si>
    <t>Acute_Pancreatitis</t>
  </si>
  <si>
    <t>ANGPTL3_eQTL</t>
  </si>
  <si>
    <t>Wald ratio</t>
  </si>
  <si>
    <t>TRUE</t>
  </si>
  <si>
    <t>CKD</t>
  </si>
  <si>
    <t>CAD_Aragam</t>
  </si>
  <si>
    <t>HDL_C</t>
  </si>
  <si>
    <t>Heart_failure_shah</t>
  </si>
  <si>
    <t>IS_Megastroke</t>
  </si>
  <si>
    <t>LDL_C</t>
  </si>
  <si>
    <t>TG</t>
  </si>
  <si>
    <t>ApoB_UKB</t>
  </si>
  <si>
    <t>ANGPTL3_deCODE</t>
  </si>
  <si>
    <t>NAFLD_meta</t>
  </si>
  <si>
    <t>b_IVW</t>
  </si>
  <si>
    <t>se_IVW</t>
  </si>
  <si>
    <t>pval_IVW</t>
  </si>
  <si>
    <t>Supplementary Table 5</t>
  </si>
  <si>
    <t>Supplementary Table 6</t>
  </si>
  <si>
    <t>position</t>
  </si>
  <si>
    <t>rs17123220</t>
  </si>
  <si>
    <t>r2</t>
  </si>
  <si>
    <t>Fstat</t>
  </si>
  <si>
    <t>rs10889298</t>
  </si>
  <si>
    <t>rs11207905</t>
  </si>
  <si>
    <t>rs11207957</t>
  </si>
  <si>
    <t>rs11208065</t>
  </si>
  <si>
    <t>rs114368431</t>
  </si>
  <si>
    <t>rs117208135</t>
  </si>
  <si>
    <t>rs12072442</t>
  </si>
  <si>
    <t>rs12116472</t>
  </si>
  <si>
    <t>rs12119857</t>
  </si>
  <si>
    <t>rs12723730</t>
  </si>
  <si>
    <t>rs12725797</t>
  </si>
  <si>
    <t>rs12737254</t>
  </si>
  <si>
    <t>rs1572108</t>
  </si>
  <si>
    <t>rs17123527</t>
  </si>
  <si>
    <t>rs184958280</t>
  </si>
  <si>
    <t>rs186001966</t>
  </si>
  <si>
    <t>rs2780882</t>
  </si>
  <si>
    <t>rs35534961</t>
  </si>
  <si>
    <t>rs4625314</t>
  </si>
  <si>
    <t>rs4915825</t>
  </si>
  <si>
    <t>rs4915827</t>
  </si>
  <si>
    <t>rs56120442</t>
  </si>
  <si>
    <t>rs59838506</t>
  </si>
  <si>
    <t>rs61775912</t>
  </si>
  <si>
    <t>rs6587973</t>
  </si>
  <si>
    <t>rs66675624</t>
  </si>
  <si>
    <t>rs72671743</t>
  </si>
  <si>
    <t>rs7528963</t>
  </si>
  <si>
    <t>rs7550306</t>
  </si>
  <si>
    <t>rs77524918</t>
  </si>
  <si>
    <t>rs77870744</t>
  </si>
  <si>
    <t>effect_allele</t>
  </si>
  <si>
    <t>other_allele</t>
  </si>
  <si>
    <t>Effect (beta)</t>
  </si>
  <si>
    <t>eaf</t>
  </si>
  <si>
    <t>chr</t>
  </si>
  <si>
    <t>Chromosome</t>
  </si>
  <si>
    <t>Position GRCh38</t>
  </si>
  <si>
    <t>Reference allele</t>
  </si>
  <si>
    <t>Alternate allele</t>
  </si>
  <si>
    <t>Mutation</t>
  </si>
  <si>
    <t>Variant type</t>
  </si>
  <si>
    <t>Carriers</t>
  </si>
  <si>
    <t>GAACTC</t>
  </si>
  <si>
    <t>rs398122988</t>
  </si>
  <si>
    <t>p.Asn121fs</t>
  </si>
  <si>
    <t>Frameshift indel</t>
  </si>
  <si>
    <t>CAACT</t>
  </si>
  <si>
    <t>rs398122987</t>
  </si>
  <si>
    <t>p.Asn147fs</t>
  </si>
  <si>
    <t xml:space="preserve">C </t>
  </si>
  <si>
    <t>rs762661752</t>
  </si>
  <si>
    <t>p.Arg288Ter</t>
  </si>
  <si>
    <t>Nonsense</t>
  </si>
  <si>
    <t xml:space="preserve">G </t>
  </si>
  <si>
    <t xml:space="preserve">A </t>
  </si>
  <si>
    <t>rs372985323</t>
  </si>
  <si>
    <t>p.Trp404Ter</t>
  </si>
  <si>
    <t>Total</t>
  </si>
  <si>
    <t>GCGCA</t>
  </si>
  <si>
    <t>rs1344705474</t>
  </si>
  <si>
    <t>p.Gln31fs</t>
  </si>
  <si>
    <t>rs142824171</t>
  </si>
  <si>
    <t>c.657+1G&gt;T</t>
  </si>
  <si>
    <t>Splice donor</t>
  </si>
  <si>
    <t>GA</t>
  </si>
  <si>
    <t>.</t>
  </si>
  <si>
    <t>p.Asp238fs</t>
  </si>
  <si>
    <t>Splice acceptor</t>
  </si>
  <si>
    <t>rs72646513</t>
  </si>
  <si>
    <t>p.Gln344Ter</t>
  </si>
  <si>
    <t>rs773363923</t>
  </si>
  <si>
    <t>p.Gln382Ter</t>
  </si>
  <si>
    <t>GC</t>
  </si>
  <si>
    <t>rs1311197628</t>
  </si>
  <si>
    <t>p.Asp422fs</t>
  </si>
  <si>
    <t>rs765335983</t>
  </si>
  <si>
    <t>c.1863+1G&gt;A</t>
  </si>
  <si>
    <t>AC</t>
  </si>
  <si>
    <t>first_author</t>
  </si>
  <si>
    <t>PMID</t>
  </si>
  <si>
    <t>year</t>
  </si>
  <si>
    <t>cohort</t>
  </si>
  <si>
    <t>total_samplesize</t>
  </si>
  <si>
    <t>ncase</t>
  </si>
  <si>
    <t>ncontrol</t>
  </si>
  <si>
    <t>ratio</t>
  </si>
  <si>
    <t>trait</t>
  </si>
  <si>
    <t>population</t>
  </si>
  <si>
    <t>assembly</t>
  </si>
  <si>
    <t>unit</t>
  </si>
  <si>
    <t>Triglycerides</t>
  </si>
  <si>
    <t>GLGC</t>
  </si>
  <si>
    <t>EUR</t>
  </si>
  <si>
    <t>hg19/GRCh37</t>
  </si>
  <si>
    <t>SD</t>
  </si>
  <si>
    <t>Apolipoprotein B</t>
  </si>
  <si>
    <t>UKB</t>
  </si>
  <si>
    <t>hg19/GRCh38</t>
  </si>
  <si>
    <t>LDL-C</t>
  </si>
  <si>
    <t>HDL-C</t>
  </si>
  <si>
    <t>Coronary Artery Disease meta-analysis</t>
  </si>
  <si>
    <t>CARDIoGRAMplusC4D, UKB</t>
  </si>
  <si>
    <t>binary</t>
  </si>
  <si>
    <t>Acute Pancreatitis</t>
  </si>
  <si>
    <t>UKB, FinnGen, Estonian biobank</t>
  </si>
  <si>
    <t>Non-Alcoholic Fatty Liver Disease</t>
  </si>
  <si>
    <t>Estonian Biobank,deCODE genetics, UKB, INSPIRE+HerediGene (USA), FinnGen, eMERGE</t>
  </si>
  <si>
    <t>Ischemic Stroke</t>
  </si>
  <si>
    <t>MEGASTROKE, Finngen</t>
  </si>
  <si>
    <t>Heart Failure</t>
  </si>
  <si>
    <t>HERMES, UKB</t>
  </si>
  <si>
    <t>Chronic Kidney Disease</t>
  </si>
  <si>
    <t>CKDGen, UKB</t>
  </si>
  <si>
    <t>Type 2 Diabetes</t>
  </si>
  <si>
    <t>DIAGRAM, UKB</t>
  </si>
  <si>
    <t>NA</t>
  </si>
  <si>
    <t>continuous</t>
  </si>
  <si>
    <t>log odds</t>
  </si>
  <si>
    <t>Ghodsian, N. et al. and Sveinbjornsson, G. et al.</t>
  </si>
  <si>
    <t>2021 and 2023</t>
  </si>
  <si>
    <t>34841290 and 36280732</t>
  </si>
  <si>
    <t>Richardson, T.</t>
  </si>
  <si>
    <t>Wuttke, M.</t>
  </si>
  <si>
    <t>Bourgault, J.</t>
  </si>
  <si>
    <t>Malik, R.</t>
  </si>
  <si>
    <t>Shah, S.</t>
  </si>
  <si>
    <t>Graham, SE.</t>
  </si>
  <si>
    <t>Aragam, KG.</t>
  </si>
  <si>
    <t>Mahajan, A.</t>
  </si>
  <si>
    <t>GCST009379</t>
  </si>
  <si>
    <t>GCST003140</t>
  </si>
  <si>
    <t>GCST009541</t>
  </si>
  <si>
    <t>GCST006908</t>
  </si>
  <si>
    <t>GCST90091033</t>
  </si>
  <si>
    <t>GCST90255375</t>
  </si>
  <si>
    <t>GCST90132314</t>
  </si>
  <si>
    <t>GWAS_Catalog_accession</t>
  </si>
  <si>
    <t>GCST90239652</t>
  </si>
  <si>
    <t>GCST010243</t>
  </si>
  <si>
    <t>GCST010244</t>
  </si>
  <si>
    <t>mean (±sd)</t>
  </si>
  <si>
    <t>median</t>
  </si>
  <si>
    <t>IQR</t>
  </si>
  <si>
    <t>counts per category</t>
  </si>
  <si>
    <t>WHR</t>
  </si>
  <si>
    <t>ANGPTL3_pQTL</t>
  </si>
  <si>
    <t>T2Diabetes_DIAGRAM</t>
  </si>
  <si>
    <t>Supplementary Table 7</t>
  </si>
  <si>
    <t>Supplementary Table 8</t>
  </si>
  <si>
    <t>Supplementary Table 9</t>
  </si>
  <si>
    <t>Associations of previously identified variants linked with ANGPTL3 levels in two published GWAS (deCODE genetics and Fenland cohorts).</t>
  </si>
  <si>
    <t>Clinical characteristics of participants of the IUCPQ Obesity Biobank cohort.</t>
  </si>
  <si>
    <t>Mendelian randomization with a single cis-acting SNP of the impact of genetically-predicted liver ANGPTL3 expression on lipoprotein-lipid levels and cardiometabolic diseases.</t>
  </si>
  <si>
    <t>Mendelian randomization with a single cis-acting SNP of the impact of genetically-predicted plasma ANGPTL3 levels on lipoprotein-lipid levels and cardiometabolic diseases.</t>
  </si>
  <si>
    <t>Instrumental variables of SNPs associated with circulating ANGPTL3 levels for multi-SNP MR analysis.</t>
  </si>
  <si>
    <t>IVW-MR results for SNPs associated with circulating ANGPTL3 levels on lipoprotein-lipid levels and cardiometabolic diseases.</t>
  </si>
  <si>
    <t>Characteristics of ANGPTL3 protein-truncating variants associated with lower triglycerides levels in participants of the UK Biobank.</t>
  </si>
  <si>
    <t>Genetic colocalization and tissue-specific effects of the top genetic variants influencing circulating ANGPTL3 levels.</t>
  </si>
  <si>
    <r>
      <t xml:space="preserve">Loss of Function Variants in </t>
    </r>
    <r>
      <rPr>
        <b/>
        <i/>
        <sz val="12"/>
        <color theme="1"/>
        <rFont val="Times New Roman"/>
        <family val="1"/>
      </rPr>
      <t>ANGPTL3</t>
    </r>
  </si>
  <si>
    <r>
      <t xml:space="preserve">Loss of Function Variants in </t>
    </r>
    <r>
      <rPr>
        <b/>
        <i/>
        <sz val="12"/>
        <color theme="1"/>
        <rFont val="Times New Roman"/>
        <family val="1"/>
      </rPr>
      <t>PCSK9</t>
    </r>
  </si>
  <si>
    <t>Sex (0=M;1=F)</t>
  </si>
  <si>
    <t>0=49;1=197</t>
  </si>
  <si>
    <t>Age (years)</t>
  </si>
  <si>
    <t>Height (cm)</t>
  </si>
  <si>
    <t>Weight (kg)</t>
  </si>
  <si>
    <t>WC (cm)</t>
  </si>
  <si>
    <t>HC (cm)</t>
  </si>
  <si>
    <t>Glucose (mmol/L)</t>
  </si>
  <si>
    <t>Total Cholesterol (mmol/L)</t>
  </si>
  <si>
    <t>HDL (mmol/L)</t>
  </si>
  <si>
    <t>LDL (mmol/L)</t>
  </si>
  <si>
    <t>TG (mmol/L)</t>
  </si>
  <si>
    <t>Non-HDL Cholesterol (mmol/L)</t>
  </si>
  <si>
    <t>SBP (mmHg)</t>
  </si>
  <si>
    <t>DBP (mmHg)</t>
  </si>
  <si>
    <t>Diabetes Status (0=No;1=Yes)</t>
  </si>
  <si>
    <t>0=167;1=79</t>
  </si>
  <si>
    <t>HTA (0=No;1=Yes)</t>
  </si>
  <si>
    <t>0=155;1=91</t>
  </si>
  <si>
    <t>Dislipidemia (0=No;1=Yes)</t>
  </si>
  <si>
    <t>0=181;1=65</t>
  </si>
  <si>
    <t>Insulin (pmol/L)</t>
  </si>
  <si>
    <t>ApoB (g/L)</t>
  </si>
  <si>
    <r>
      <t>BMI (kg/m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</si>
  <si>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Characteristic IUCPQ Obesity Biobank</t>
  </si>
  <si>
    <t>rs11207978</t>
  </si>
  <si>
    <t>snp</t>
  </si>
  <si>
    <t>PTV</t>
  </si>
  <si>
    <t>N Carriers</t>
  </si>
  <si>
    <t>Linear Regression</t>
  </si>
  <si>
    <t>Non Carriers</t>
  </si>
  <si>
    <t>Estimate</t>
  </si>
  <si>
    <t>Std.Err</t>
  </si>
  <si>
    <t>t-value</t>
  </si>
  <si>
    <t>P-value</t>
  </si>
  <si>
    <t>Median</t>
  </si>
  <si>
    <t>HIGH_frame_1_62597921_GAACTC_G</t>
  </si>
  <si>
    <t>HIGH_frame_1_62597996_CAACT_C</t>
  </si>
  <si>
    <t>HIGH_stop_rs372985323</t>
  </si>
  <si>
    <t>HIGH_stop_rs762661752</t>
  </si>
  <si>
    <t>Supplementary Table 10</t>
  </si>
  <si>
    <t>Linear regression estimates of ANGPTL3 protein-truncating variants associated with lower triglycerides levels in participants of the UK Biobank.</t>
  </si>
  <si>
    <t>Description of the GWAS datasets used in this study.</t>
  </si>
  <si>
    <t>Effect of ANGPTL3 PTVs on triglyceride levels (mmol/L)</t>
  </si>
  <si>
    <t>Effect of ANGPTL3 PTVs on apolipoprotein B levels (g/L)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</si>
</sst>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b/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0" xfId="1" applyFont="1"/>
    <xf numFmtId="2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/>
    <xf numFmtId="164" fontId="4" fillId="0" borderId="0" xfId="0" applyNumberFormat="1" applyFont="1"/>
    <xf numFmtId="11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1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11" fillId="0" borderId="0" xfId="0" applyFont="1"/>
    <xf numFmtId="0" fontId="12" fillId="0" borderId="9" xfId="0" applyFont="1" applyBorder="1" applyAlignment="1">
      <alignment horizontal="centerContinuous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0" fontId="12" fillId="0" borderId="13" xfId="0" applyFont="1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i.ac.uk/gwas/studies/GCST90239652" TargetMode="External"/><Relationship Id="rId3" Type="http://schemas.openxmlformats.org/officeDocument/2006/relationships/hyperlink" Target="https://www.ebi.ac.uk/gwas/studies/GCST009541" TargetMode="External"/><Relationship Id="rId7" Type="http://schemas.openxmlformats.org/officeDocument/2006/relationships/hyperlink" Target="https://www.ebi.ac.uk/gwas/studies/GCST90132314" TargetMode="External"/><Relationship Id="rId12" Type="http://schemas.openxmlformats.org/officeDocument/2006/relationships/hyperlink" Target="https://www.ebi.ac.uk/gwas/studies/GCST010244" TargetMode="External"/><Relationship Id="rId2" Type="http://schemas.openxmlformats.org/officeDocument/2006/relationships/hyperlink" Target="https://www.ebi.ac.uk/gwas/studies/GCST003140" TargetMode="External"/><Relationship Id="rId1" Type="http://schemas.openxmlformats.org/officeDocument/2006/relationships/hyperlink" Target="https://www.ebi.ac.uk/gwas/studies/GCST009379" TargetMode="External"/><Relationship Id="rId6" Type="http://schemas.openxmlformats.org/officeDocument/2006/relationships/hyperlink" Target="https://www.ebi.ac.uk/gwas/studies/GCST90255375" TargetMode="External"/><Relationship Id="rId11" Type="http://schemas.openxmlformats.org/officeDocument/2006/relationships/hyperlink" Target="https://www.ebi.ac.uk/gwas/studies/GCST010243" TargetMode="External"/><Relationship Id="rId5" Type="http://schemas.openxmlformats.org/officeDocument/2006/relationships/hyperlink" Target="https://www.ebi.ac.uk/gwas/studies/GCST90091033" TargetMode="External"/><Relationship Id="rId10" Type="http://schemas.openxmlformats.org/officeDocument/2006/relationships/hyperlink" Target="https://www.ebi.ac.uk/gwas/studies/GCST90239652" TargetMode="External"/><Relationship Id="rId4" Type="http://schemas.openxmlformats.org/officeDocument/2006/relationships/hyperlink" Target="https://www.ebi.ac.uk/gwas/studies/GCST006908" TargetMode="External"/><Relationship Id="rId9" Type="http://schemas.openxmlformats.org/officeDocument/2006/relationships/hyperlink" Target="https://www.ebi.ac.uk/gwas/studies/GCST90239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zoomScale="208" workbookViewId="0">
      <selection activeCell="B10" sqref="B10:B11"/>
    </sheetView>
  </sheetViews>
  <sheetFormatPr baseColWidth="10" defaultRowHeight="16" x14ac:dyDescent="0.2"/>
  <cols>
    <col min="1" max="1" width="20.5" style="7" customWidth="1"/>
    <col min="2" max="16384" width="10.83203125" style="7"/>
  </cols>
  <sheetData>
    <row r="1" spans="1:2" x14ac:dyDescent="0.2">
      <c r="A1" s="6" t="s">
        <v>0</v>
      </c>
    </row>
    <row r="2" spans="1:2" x14ac:dyDescent="0.2">
      <c r="A2" s="7" t="s">
        <v>1</v>
      </c>
      <c r="B2" s="7" t="s">
        <v>287</v>
      </c>
    </row>
    <row r="3" spans="1:2" x14ac:dyDescent="0.2">
      <c r="A3" s="7" t="s">
        <v>2</v>
      </c>
      <c r="B3" s="7" t="s">
        <v>338</v>
      </c>
    </row>
    <row r="4" spans="1:2" x14ac:dyDescent="0.2">
      <c r="A4" s="7" t="s">
        <v>3</v>
      </c>
      <c r="B4" s="7" t="s">
        <v>290</v>
      </c>
    </row>
    <row r="5" spans="1:2" x14ac:dyDescent="0.2">
      <c r="A5" s="7" t="s">
        <v>4</v>
      </c>
      <c r="B5" s="7" t="s">
        <v>288</v>
      </c>
    </row>
    <row r="6" spans="1:2" x14ac:dyDescent="0.2">
      <c r="A6" s="7" t="s">
        <v>129</v>
      </c>
      <c r="B6" s="7" t="s">
        <v>289</v>
      </c>
    </row>
    <row r="7" spans="1:2" x14ac:dyDescent="0.2">
      <c r="A7" s="7" t="s">
        <v>130</v>
      </c>
      <c r="B7" s="7" t="s">
        <v>286</v>
      </c>
    </row>
    <row r="8" spans="1:2" x14ac:dyDescent="0.2">
      <c r="A8" s="7" t="s">
        <v>283</v>
      </c>
      <c r="B8" s="7" t="s">
        <v>293</v>
      </c>
    </row>
    <row r="9" spans="1:2" x14ac:dyDescent="0.2">
      <c r="A9" s="7" t="s">
        <v>284</v>
      </c>
      <c r="B9" s="7" t="s">
        <v>291</v>
      </c>
    </row>
    <row r="10" spans="1:2" x14ac:dyDescent="0.2">
      <c r="A10" s="7" t="s">
        <v>285</v>
      </c>
      <c r="B10" s="19" t="s">
        <v>292</v>
      </c>
    </row>
    <row r="11" spans="1:2" x14ac:dyDescent="0.2">
      <c r="A11" s="7" t="s">
        <v>336</v>
      </c>
      <c r="B11" s="19" t="s">
        <v>337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110" workbookViewId="0">
      <selection activeCell="H14" sqref="H14"/>
    </sheetView>
  </sheetViews>
  <sheetFormatPr baseColWidth="10" defaultRowHeight="16" x14ac:dyDescent="0.2"/>
  <cols>
    <col min="1" max="1" width="36.33203125" customWidth="1"/>
    <col min="2" max="2" width="12.6640625" customWidth="1"/>
    <col min="3" max="3" width="13.6640625" customWidth="1"/>
    <col min="5" max="5" width="13.5" customWidth="1"/>
  </cols>
  <sheetData>
    <row r="1" spans="1:5" s="31" customFormat="1" ht="35" thickBot="1" x14ac:dyDescent="0.25">
      <c r="A1" s="27" t="s">
        <v>320</v>
      </c>
      <c r="B1" s="24" t="s">
        <v>276</v>
      </c>
      <c r="C1" s="24" t="s">
        <v>277</v>
      </c>
      <c r="D1" s="25" t="s">
        <v>278</v>
      </c>
      <c r="E1" s="26" t="s">
        <v>279</v>
      </c>
    </row>
    <row r="2" spans="1:5" x14ac:dyDescent="0.2">
      <c r="A2" s="28" t="s">
        <v>296</v>
      </c>
      <c r="B2" s="2" t="s">
        <v>251</v>
      </c>
      <c r="C2" s="2" t="s">
        <v>251</v>
      </c>
      <c r="D2" s="2" t="s">
        <v>251</v>
      </c>
      <c r="E2" s="2" t="s">
        <v>297</v>
      </c>
    </row>
    <row r="3" spans="1:5" x14ac:dyDescent="0.2">
      <c r="A3" s="29" t="s">
        <v>298</v>
      </c>
      <c r="B3" s="2" t="str">
        <f t="array" ref="B3:B17">{"42.28±11.06";"163.85±7.72";"128.99±21.64";"47.97±6.85";"134.74±13.84";"142.61±14.41";"0.95±0.09";"6.05±1.53";"4.61±0.95";"1.25±0.3";"2.64±0.81";"1.61±0.72";"3.83±0.95";"132.83±16.11";"81.08±9.91"}</f>
        <v>42.28±11.06</v>
      </c>
      <c r="C3" s="3">
        <v>41</v>
      </c>
      <c r="D3" s="3">
        <v>15</v>
      </c>
      <c r="E3" s="2">
        <v>246</v>
      </c>
    </row>
    <row r="4" spans="1:5" x14ac:dyDescent="0.2">
      <c r="A4" s="29" t="s">
        <v>299</v>
      </c>
      <c r="B4" s="2" t="str">
        <v>163.85±7.72</v>
      </c>
      <c r="C4" s="3">
        <v>163.25</v>
      </c>
      <c r="D4" s="3">
        <v>9</v>
      </c>
      <c r="E4" s="2">
        <v>246</v>
      </c>
    </row>
    <row r="5" spans="1:5" x14ac:dyDescent="0.2">
      <c r="A5" s="29" t="s">
        <v>300</v>
      </c>
      <c r="B5" s="2" t="str">
        <v>128.99±21.64</v>
      </c>
      <c r="C5" s="3">
        <v>126.7</v>
      </c>
      <c r="D5" s="3">
        <v>26.524999999999999</v>
      </c>
      <c r="E5" s="2">
        <v>246</v>
      </c>
    </row>
    <row r="6" spans="1:5" ht="18" x14ac:dyDescent="0.2">
      <c r="A6" s="29" t="s">
        <v>319</v>
      </c>
      <c r="B6" s="2" t="str">
        <v>47.97±6.85</v>
      </c>
      <c r="C6" s="3">
        <v>46.6</v>
      </c>
      <c r="D6" s="3">
        <v>8.9749999999999908</v>
      </c>
      <c r="E6" s="2">
        <v>246</v>
      </c>
    </row>
    <row r="7" spans="1:5" x14ac:dyDescent="0.2">
      <c r="A7" s="29" t="s">
        <v>301</v>
      </c>
      <c r="B7" s="2" t="str">
        <v>134.74±13.84</v>
      </c>
      <c r="C7" s="3">
        <v>134</v>
      </c>
      <c r="D7" s="3">
        <v>19.75</v>
      </c>
      <c r="E7" s="2">
        <v>226</v>
      </c>
    </row>
    <row r="8" spans="1:5" x14ac:dyDescent="0.2">
      <c r="A8" s="29" t="s">
        <v>302</v>
      </c>
      <c r="B8" s="2" t="str">
        <v>142.61±14.41</v>
      </c>
      <c r="C8" s="3">
        <v>141.5</v>
      </c>
      <c r="D8" s="3">
        <v>19</v>
      </c>
      <c r="E8" s="2">
        <v>226</v>
      </c>
    </row>
    <row r="9" spans="1:5" x14ac:dyDescent="0.2">
      <c r="A9" s="29" t="s">
        <v>280</v>
      </c>
      <c r="B9" s="2" t="str">
        <v>0.95±0.09</v>
      </c>
      <c r="C9" s="3">
        <v>0.94</v>
      </c>
      <c r="D9" s="3">
        <v>0.11</v>
      </c>
      <c r="E9" s="2">
        <v>226</v>
      </c>
    </row>
    <row r="10" spans="1:5" x14ac:dyDescent="0.2">
      <c r="A10" s="29" t="s">
        <v>303</v>
      </c>
      <c r="B10" s="2" t="str">
        <v>6.05±1.53</v>
      </c>
      <c r="C10" s="3">
        <v>5.6</v>
      </c>
      <c r="D10" s="3">
        <v>0.97499999999999998</v>
      </c>
      <c r="E10" s="2">
        <v>246</v>
      </c>
    </row>
    <row r="11" spans="1:5" x14ac:dyDescent="0.2">
      <c r="A11" s="29" t="s">
        <v>304</v>
      </c>
      <c r="B11" s="2" t="str">
        <v>4.61±0.95</v>
      </c>
      <c r="C11" s="3">
        <v>4.5199999999999996</v>
      </c>
      <c r="D11" s="3">
        <v>1.06</v>
      </c>
      <c r="E11" s="2">
        <v>245</v>
      </c>
    </row>
    <row r="12" spans="1:5" x14ac:dyDescent="0.2">
      <c r="A12" s="29" t="s">
        <v>305</v>
      </c>
      <c r="B12" s="2" t="str">
        <v>1.25±0.3</v>
      </c>
      <c r="C12" s="3">
        <v>1.21</v>
      </c>
      <c r="D12" s="3">
        <v>0.42</v>
      </c>
      <c r="E12" s="2">
        <v>245</v>
      </c>
    </row>
    <row r="13" spans="1:5" x14ac:dyDescent="0.2">
      <c r="A13" s="29" t="s">
        <v>306</v>
      </c>
      <c r="B13" s="2" t="str">
        <v>2.64±0.81</v>
      </c>
      <c r="C13" s="3">
        <v>2.56</v>
      </c>
      <c r="D13" s="3">
        <v>0.99</v>
      </c>
      <c r="E13" s="2">
        <v>245</v>
      </c>
    </row>
    <row r="14" spans="1:5" x14ac:dyDescent="0.2">
      <c r="A14" s="29" t="s">
        <v>307</v>
      </c>
      <c r="B14" s="2" t="str">
        <v>1.61±0.72</v>
      </c>
      <c r="C14" s="3">
        <v>1.49</v>
      </c>
      <c r="D14" s="3">
        <v>0.89</v>
      </c>
      <c r="E14" s="2">
        <v>245</v>
      </c>
    </row>
    <row r="15" spans="1:5" x14ac:dyDescent="0.2">
      <c r="A15" s="29" t="s">
        <v>308</v>
      </c>
      <c r="B15" s="2" t="str">
        <v>3.83±0.95</v>
      </c>
      <c r="C15" s="3">
        <v>3.73</v>
      </c>
      <c r="D15" s="3">
        <v>1.37</v>
      </c>
      <c r="E15" s="2">
        <v>245</v>
      </c>
    </row>
    <row r="16" spans="1:5" x14ac:dyDescent="0.2">
      <c r="A16" s="29" t="s">
        <v>309</v>
      </c>
      <c r="B16" s="2" t="str">
        <v>132.83±16.11</v>
      </c>
      <c r="C16" s="3">
        <v>130</v>
      </c>
      <c r="D16" s="3">
        <v>20</v>
      </c>
      <c r="E16" s="2">
        <v>246</v>
      </c>
    </row>
    <row r="17" spans="1:5" x14ac:dyDescent="0.2">
      <c r="A17" s="29" t="s">
        <v>310</v>
      </c>
      <c r="B17" s="2" t="str">
        <v>81.08±9.91</v>
      </c>
      <c r="C17" s="3">
        <v>82</v>
      </c>
      <c r="D17" s="3">
        <v>10.75</v>
      </c>
      <c r="E17" s="2">
        <v>246</v>
      </c>
    </row>
    <row r="18" spans="1:5" x14ac:dyDescent="0.2">
      <c r="A18" s="29" t="s">
        <v>311</v>
      </c>
      <c r="B18" s="2" t="s">
        <v>251</v>
      </c>
      <c r="C18" s="32">
        <v>0</v>
      </c>
      <c r="D18" s="3" t="s">
        <v>251</v>
      </c>
      <c r="E18" s="2" t="s">
        <v>312</v>
      </c>
    </row>
    <row r="19" spans="1:5" x14ac:dyDescent="0.2">
      <c r="A19" s="29" t="s">
        <v>313</v>
      </c>
      <c r="B19" s="2" t="s">
        <v>251</v>
      </c>
      <c r="C19" s="32">
        <v>0</v>
      </c>
      <c r="D19" s="3" t="s">
        <v>251</v>
      </c>
      <c r="E19" s="2" t="s">
        <v>314</v>
      </c>
    </row>
    <row r="20" spans="1:5" x14ac:dyDescent="0.2">
      <c r="A20" s="29" t="s">
        <v>315</v>
      </c>
      <c r="B20" s="2" t="s">
        <v>251</v>
      </c>
      <c r="C20" s="32">
        <v>0</v>
      </c>
      <c r="D20" s="3" t="s">
        <v>251</v>
      </c>
      <c r="E20" s="2" t="s">
        <v>316</v>
      </c>
    </row>
    <row r="21" spans="1:5" x14ac:dyDescent="0.2">
      <c r="A21" s="29" t="s">
        <v>317</v>
      </c>
      <c r="B21" s="2" t="str">
        <f t="array" ref="B21:B22">{"181.44±98.1919";"0.94±0.3693"}</f>
        <v>181.44±98.1919</v>
      </c>
      <c r="C21" s="3">
        <v>155</v>
      </c>
      <c r="D21" s="3">
        <v>113.5</v>
      </c>
      <c r="E21" s="2">
        <v>235</v>
      </c>
    </row>
    <row r="22" spans="1:5" ht="17" thickBot="1" x14ac:dyDescent="0.25">
      <c r="A22" s="30" t="s">
        <v>318</v>
      </c>
      <c r="B22" s="5" t="str">
        <v>0.94±0.3693</v>
      </c>
      <c r="C22" s="4">
        <v>0.89</v>
      </c>
      <c r="D22" s="4">
        <v>0.28000000000000003</v>
      </c>
      <c r="E22" s="5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topLeftCell="C1" workbookViewId="0">
      <selection activeCell="L1" sqref="L1:L1048576"/>
    </sheetView>
  </sheetViews>
  <sheetFormatPr baseColWidth="10" defaultRowHeight="16" x14ac:dyDescent="0.2"/>
  <cols>
    <col min="1" max="1" width="33.33203125" style="7" bestFit="1" customWidth="1"/>
    <col min="2" max="2" width="40.83203125" style="7" bestFit="1" customWidth="1"/>
    <col min="3" max="3" width="21.5" style="7" bestFit="1" customWidth="1"/>
    <col min="4" max="4" width="22.83203125" style="7" bestFit="1" customWidth="1"/>
    <col min="5" max="5" width="13.1640625" style="7" bestFit="1" customWidth="1"/>
    <col min="6" max="6" width="17.33203125" style="7" customWidth="1"/>
    <col min="7" max="7" width="15.1640625" style="7" bestFit="1" customWidth="1"/>
    <col min="8" max="8" width="7.1640625" style="7" bestFit="1" customWidth="1"/>
    <col min="9" max="9" width="8.1640625" style="7" bestFit="1" customWidth="1"/>
    <col min="10" max="10" width="5.1640625" style="7" bestFit="1" customWidth="1"/>
    <col min="11" max="11" width="10" style="7" bestFit="1" customWidth="1"/>
    <col min="12" max="12" width="9.83203125" style="7" bestFit="1" customWidth="1"/>
    <col min="13" max="13" width="12.5" style="7" bestFit="1" customWidth="1"/>
    <col min="14" max="14" width="8" style="7" bestFit="1" customWidth="1"/>
    <col min="15" max="16384" width="10.83203125" style="7"/>
  </cols>
  <sheetData>
    <row r="1" spans="1:14" x14ac:dyDescent="0.2">
      <c r="A1" s="8" t="s">
        <v>74</v>
      </c>
      <c r="B1" s="8" t="s">
        <v>214</v>
      </c>
      <c r="C1" s="8" t="s">
        <v>215</v>
      </c>
      <c r="D1" s="8" t="s">
        <v>272</v>
      </c>
      <c r="E1" s="8" t="s">
        <v>216</v>
      </c>
      <c r="F1" s="8" t="s">
        <v>217</v>
      </c>
      <c r="G1" s="8" t="s">
        <v>218</v>
      </c>
      <c r="H1" s="8" t="s">
        <v>219</v>
      </c>
      <c r="I1" s="8" t="s">
        <v>220</v>
      </c>
      <c r="J1" s="8" t="s">
        <v>221</v>
      </c>
      <c r="K1" s="8" t="s">
        <v>222</v>
      </c>
      <c r="L1" s="8" t="s">
        <v>223</v>
      </c>
      <c r="M1" s="8" t="s">
        <v>224</v>
      </c>
      <c r="N1" s="8" t="s">
        <v>225</v>
      </c>
    </row>
    <row r="2" spans="1:14" x14ac:dyDescent="0.2">
      <c r="A2" s="9" t="s">
        <v>226</v>
      </c>
      <c r="B2" s="7" t="s">
        <v>262</v>
      </c>
      <c r="C2" s="10">
        <v>34887591</v>
      </c>
      <c r="D2" s="11" t="s">
        <v>273</v>
      </c>
      <c r="E2" s="7">
        <v>2021</v>
      </c>
      <c r="F2" s="7" t="s">
        <v>227</v>
      </c>
      <c r="G2" s="7">
        <v>1320016</v>
      </c>
      <c r="H2" s="7" t="s">
        <v>251</v>
      </c>
      <c r="I2" s="7" t="s">
        <v>251</v>
      </c>
      <c r="J2" s="7" t="s">
        <v>251</v>
      </c>
      <c r="K2" s="9" t="s">
        <v>252</v>
      </c>
      <c r="L2" s="9" t="s">
        <v>228</v>
      </c>
      <c r="M2" s="9" t="s">
        <v>229</v>
      </c>
      <c r="N2" s="9" t="s">
        <v>230</v>
      </c>
    </row>
    <row r="3" spans="1:14" x14ac:dyDescent="0.2">
      <c r="A3" s="9" t="s">
        <v>226</v>
      </c>
      <c r="B3" s="7" t="s">
        <v>257</v>
      </c>
      <c r="C3" s="10">
        <v>32203549</v>
      </c>
      <c r="D3" s="11" t="s">
        <v>275</v>
      </c>
      <c r="E3" s="7">
        <v>2020</v>
      </c>
      <c r="F3" s="7" t="s">
        <v>232</v>
      </c>
      <c r="G3" s="7">
        <v>439214</v>
      </c>
      <c r="H3" s="7" t="s">
        <v>251</v>
      </c>
      <c r="I3" s="7" t="s">
        <v>251</v>
      </c>
      <c r="J3" s="7" t="s">
        <v>251</v>
      </c>
      <c r="K3" s="9" t="s">
        <v>252</v>
      </c>
      <c r="L3" s="9" t="s">
        <v>228</v>
      </c>
      <c r="M3" s="9" t="s">
        <v>229</v>
      </c>
      <c r="N3" s="9" t="s">
        <v>230</v>
      </c>
    </row>
    <row r="4" spans="1:14" x14ac:dyDescent="0.2">
      <c r="A4" s="7" t="s">
        <v>231</v>
      </c>
      <c r="B4" s="7" t="s">
        <v>257</v>
      </c>
      <c r="C4" s="10">
        <v>32203549</v>
      </c>
      <c r="D4" s="11" t="s">
        <v>274</v>
      </c>
      <c r="E4" s="7">
        <v>2020</v>
      </c>
      <c r="F4" s="7" t="s">
        <v>232</v>
      </c>
      <c r="G4" s="7">
        <v>439214</v>
      </c>
      <c r="H4" s="7" t="s">
        <v>251</v>
      </c>
      <c r="I4" s="7" t="s">
        <v>251</v>
      </c>
      <c r="J4" s="7" t="s">
        <v>251</v>
      </c>
      <c r="K4" s="9" t="s">
        <v>252</v>
      </c>
      <c r="L4" s="9" t="s">
        <v>228</v>
      </c>
      <c r="M4" s="9" t="s">
        <v>233</v>
      </c>
      <c r="N4" s="9" t="s">
        <v>230</v>
      </c>
    </row>
    <row r="5" spans="1:14" x14ac:dyDescent="0.2">
      <c r="A5" s="9" t="s">
        <v>234</v>
      </c>
      <c r="B5" s="7" t="s">
        <v>262</v>
      </c>
      <c r="C5" s="10">
        <v>34887591</v>
      </c>
      <c r="D5" s="11" t="s">
        <v>273</v>
      </c>
      <c r="E5" s="7">
        <v>2021</v>
      </c>
      <c r="F5" s="7" t="s">
        <v>227</v>
      </c>
      <c r="G5" s="7">
        <v>1320016</v>
      </c>
      <c r="H5" s="7" t="s">
        <v>251</v>
      </c>
      <c r="I5" s="7" t="s">
        <v>251</v>
      </c>
      <c r="J5" s="7" t="s">
        <v>251</v>
      </c>
      <c r="K5" s="9" t="s">
        <v>252</v>
      </c>
      <c r="L5" s="9" t="s">
        <v>228</v>
      </c>
      <c r="M5" s="9" t="s">
        <v>229</v>
      </c>
      <c r="N5" s="9" t="s">
        <v>230</v>
      </c>
    </row>
    <row r="6" spans="1:14" x14ac:dyDescent="0.2">
      <c r="A6" s="9" t="s">
        <v>235</v>
      </c>
      <c r="B6" s="7" t="s">
        <v>262</v>
      </c>
      <c r="C6" s="10">
        <v>34887591</v>
      </c>
      <c r="D6" s="11" t="s">
        <v>273</v>
      </c>
      <c r="E6" s="7">
        <v>2021</v>
      </c>
      <c r="F6" s="7" t="s">
        <v>227</v>
      </c>
      <c r="G6" s="7">
        <v>1320016</v>
      </c>
      <c r="H6" s="7" t="s">
        <v>251</v>
      </c>
      <c r="I6" s="7" t="s">
        <v>251</v>
      </c>
      <c r="J6" s="7" t="s">
        <v>251</v>
      </c>
      <c r="K6" s="9" t="s">
        <v>252</v>
      </c>
      <c r="L6" s="9" t="s">
        <v>228</v>
      </c>
      <c r="M6" s="9" t="s">
        <v>229</v>
      </c>
      <c r="N6" s="9" t="s">
        <v>230</v>
      </c>
    </row>
    <row r="7" spans="1:14" x14ac:dyDescent="0.2">
      <c r="A7" s="9" t="s">
        <v>236</v>
      </c>
      <c r="B7" s="7" t="s">
        <v>263</v>
      </c>
      <c r="C7" s="10">
        <v>36474045</v>
      </c>
      <c r="D7" s="11" t="s">
        <v>271</v>
      </c>
      <c r="E7" s="7">
        <v>2022</v>
      </c>
      <c r="F7" s="7" t="s">
        <v>237</v>
      </c>
      <c r="G7" s="7">
        <v>1165720</v>
      </c>
      <c r="H7" s="9">
        <v>181521</v>
      </c>
      <c r="I7" s="7">
        <f>G7-H7</f>
        <v>984199</v>
      </c>
      <c r="J7" s="12">
        <f t="shared" ref="J7:J12" si="0">H7/I7</f>
        <v>0.18443526156803655</v>
      </c>
      <c r="K7" s="9" t="s">
        <v>238</v>
      </c>
      <c r="L7" s="9" t="s">
        <v>228</v>
      </c>
      <c r="M7" s="9" t="s">
        <v>233</v>
      </c>
      <c r="N7" s="9" t="s">
        <v>253</v>
      </c>
    </row>
    <row r="8" spans="1:14" x14ac:dyDescent="0.2">
      <c r="A8" s="9" t="s">
        <v>239</v>
      </c>
      <c r="B8" s="7" t="s">
        <v>259</v>
      </c>
      <c r="C8" s="10">
        <v>36736436</v>
      </c>
      <c r="D8" s="11" t="s">
        <v>270</v>
      </c>
      <c r="E8" s="7">
        <v>2022</v>
      </c>
      <c r="F8" s="7" t="s">
        <v>240</v>
      </c>
      <c r="G8" s="9">
        <f>H8+I8</f>
        <v>855309</v>
      </c>
      <c r="H8" s="9">
        <v>10630</v>
      </c>
      <c r="I8" s="9">
        <v>844679</v>
      </c>
      <c r="J8" s="12">
        <f t="shared" si="0"/>
        <v>1.2584662339184472E-2</v>
      </c>
      <c r="K8" s="9" t="s">
        <v>238</v>
      </c>
      <c r="L8" s="7" t="s">
        <v>228</v>
      </c>
      <c r="M8" s="9" t="s">
        <v>229</v>
      </c>
      <c r="N8" s="9" t="s">
        <v>253</v>
      </c>
    </row>
    <row r="9" spans="1:14" x14ac:dyDescent="0.2">
      <c r="A9" s="9" t="s">
        <v>241</v>
      </c>
      <c r="B9" s="7" t="s">
        <v>254</v>
      </c>
      <c r="C9" s="10" t="s">
        <v>256</v>
      </c>
      <c r="D9" s="11" t="s">
        <v>269</v>
      </c>
      <c r="E9" s="7" t="s">
        <v>255</v>
      </c>
      <c r="F9" s="7" t="s">
        <v>242</v>
      </c>
      <c r="G9" s="9">
        <v>1256720</v>
      </c>
      <c r="H9" s="9">
        <v>16532</v>
      </c>
      <c r="I9" s="9">
        <v>1240188</v>
      </c>
      <c r="J9" s="12">
        <f>H9/I9</f>
        <v>1.3330237028579538E-2</v>
      </c>
      <c r="K9" s="9" t="s">
        <v>238</v>
      </c>
      <c r="L9" s="9" t="s">
        <v>228</v>
      </c>
      <c r="M9" s="9" t="s">
        <v>233</v>
      </c>
      <c r="N9" s="9" t="s">
        <v>253</v>
      </c>
    </row>
    <row r="10" spans="1:14" x14ac:dyDescent="0.2">
      <c r="A10" s="9" t="s">
        <v>243</v>
      </c>
      <c r="B10" s="7" t="s">
        <v>260</v>
      </c>
      <c r="C10" s="10">
        <v>29531354</v>
      </c>
      <c r="D10" s="11" t="s">
        <v>268</v>
      </c>
      <c r="E10" s="7">
        <v>2018</v>
      </c>
      <c r="F10" s="7" t="s">
        <v>244</v>
      </c>
      <c r="G10" s="9">
        <v>440328</v>
      </c>
      <c r="H10" s="9">
        <v>34217</v>
      </c>
      <c r="I10" s="9">
        <v>406111</v>
      </c>
      <c r="J10" s="12">
        <f t="shared" si="0"/>
        <v>8.4255289809928816E-2</v>
      </c>
      <c r="K10" s="9" t="s">
        <v>238</v>
      </c>
      <c r="L10" s="7" t="s">
        <v>228</v>
      </c>
      <c r="M10" s="9" t="s">
        <v>229</v>
      </c>
      <c r="N10" s="9" t="s">
        <v>253</v>
      </c>
    </row>
    <row r="11" spans="1:14" x14ac:dyDescent="0.2">
      <c r="A11" s="9" t="s">
        <v>245</v>
      </c>
      <c r="B11" s="7" t="s">
        <v>261</v>
      </c>
      <c r="C11" s="10">
        <v>31919418</v>
      </c>
      <c r="D11" s="11" t="s">
        <v>267</v>
      </c>
      <c r="E11" s="7">
        <v>2020</v>
      </c>
      <c r="F11" s="7" t="s">
        <v>246</v>
      </c>
      <c r="G11" s="9">
        <f>H11+I11</f>
        <v>977323</v>
      </c>
      <c r="H11" s="9">
        <v>47309</v>
      </c>
      <c r="I11" s="9">
        <v>930014</v>
      </c>
      <c r="J11" s="12">
        <f t="shared" si="0"/>
        <v>5.0869126701318476E-2</v>
      </c>
      <c r="K11" s="9" t="s">
        <v>238</v>
      </c>
      <c r="L11" s="7" t="s">
        <v>228</v>
      </c>
      <c r="M11" s="9" t="s">
        <v>229</v>
      </c>
      <c r="N11" s="9" t="s">
        <v>253</v>
      </c>
    </row>
    <row r="12" spans="1:14" x14ac:dyDescent="0.2">
      <c r="A12" s="9" t="s">
        <v>247</v>
      </c>
      <c r="B12" s="7" t="s">
        <v>258</v>
      </c>
      <c r="C12" s="13">
        <v>31152163</v>
      </c>
      <c r="D12" s="11" t="s">
        <v>266</v>
      </c>
      <c r="E12" s="7">
        <v>2019</v>
      </c>
      <c r="F12" s="7" t="s">
        <v>248</v>
      </c>
      <c r="G12" s="9">
        <v>480698</v>
      </c>
      <c r="H12" s="9">
        <v>41395</v>
      </c>
      <c r="I12" s="9">
        <v>439303</v>
      </c>
      <c r="J12" s="12">
        <f t="shared" si="0"/>
        <v>9.4228812459737354E-2</v>
      </c>
      <c r="K12" s="9" t="s">
        <v>238</v>
      </c>
      <c r="L12" s="7" t="s">
        <v>228</v>
      </c>
      <c r="M12" s="9" t="s">
        <v>229</v>
      </c>
      <c r="N12" s="9" t="s">
        <v>253</v>
      </c>
    </row>
    <row r="13" spans="1:14" x14ac:dyDescent="0.2">
      <c r="A13" s="9" t="s">
        <v>249</v>
      </c>
      <c r="B13" s="7" t="s">
        <v>264</v>
      </c>
      <c r="C13" s="10">
        <v>30297969</v>
      </c>
      <c r="D13" s="11" t="s">
        <v>265</v>
      </c>
      <c r="E13" s="7">
        <v>2018</v>
      </c>
      <c r="F13" s="7" t="s">
        <v>250</v>
      </c>
      <c r="G13" s="9">
        <f>H13+I13</f>
        <v>898130</v>
      </c>
      <c r="H13" s="9">
        <v>74124</v>
      </c>
      <c r="I13" s="9">
        <v>824006</v>
      </c>
      <c r="J13" s="12">
        <f>H13/I13</f>
        <v>8.9955655662701486E-2</v>
      </c>
      <c r="K13" s="9" t="s">
        <v>238</v>
      </c>
      <c r="L13" s="7" t="s">
        <v>228</v>
      </c>
      <c r="M13" s="9" t="s">
        <v>229</v>
      </c>
      <c r="N13" s="9" t="s">
        <v>253</v>
      </c>
    </row>
  </sheetData>
  <phoneticPr fontId="2" type="noConversion"/>
  <hyperlinks>
    <hyperlink ref="D13" r:id="rId1" display="https://www.ebi.ac.uk/gwas/studies/GCST009379" xr:uid="{00000000-0004-0000-0200-000000000000}"/>
    <hyperlink ref="D12" r:id="rId2" display="https://www.ebi.ac.uk/gwas/studies/GCST003140" xr:uid="{00000000-0004-0000-0200-000001000000}"/>
    <hyperlink ref="D11" r:id="rId3" display="https://www.ebi.ac.uk/gwas/studies/GCST009541" xr:uid="{00000000-0004-0000-0200-000002000000}"/>
    <hyperlink ref="D10" r:id="rId4" display="https://www.ebi.ac.uk/gwas/studies/GCST006908" xr:uid="{00000000-0004-0000-0200-000003000000}"/>
    <hyperlink ref="D9" r:id="rId5" display="https://www.ebi.ac.uk/gwas/studies/GCST90091033" xr:uid="{00000000-0004-0000-0200-000004000000}"/>
    <hyperlink ref="D8" r:id="rId6" display="https://www.ebi.ac.uk/gwas/studies/GCST90255375" xr:uid="{00000000-0004-0000-0200-000005000000}"/>
    <hyperlink ref="D7" r:id="rId7" display="https://www.ebi.ac.uk/gwas/studies/GCST90132314" xr:uid="{00000000-0004-0000-0200-000006000000}"/>
    <hyperlink ref="D6" r:id="rId8" display="https://www.ebi.ac.uk/gwas/studies/GCST90239652" xr:uid="{00000000-0004-0000-0200-000007000000}"/>
    <hyperlink ref="D5" r:id="rId9" display="https://www.ebi.ac.uk/gwas/studies/GCST90239652" xr:uid="{00000000-0004-0000-0200-000008000000}"/>
    <hyperlink ref="D2" r:id="rId10" display="https://www.ebi.ac.uk/gwas/studies/GCST90239652" xr:uid="{00000000-0004-0000-0200-000009000000}"/>
    <hyperlink ref="D4" r:id="rId11" display="https://www.ebi.ac.uk/gwas/studies/GCST010243" xr:uid="{00000000-0004-0000-0200-00000A000000}"/>
    <hyperlink ref="D3" r:id="rId12" display="https://www.ebi.ac.uk/gwas/studies/GCST010244" xr:uid="{00000000-0004-0000-0200-00000B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workbookViewId="0">
      <selection activeCell="E22" sqref="E22"/>
    </sheetView>
  </sheetViews>
  <sheetFormatPr baseColWidth="10" defaultRowHeight="16" x14ac:dyDescent="0.2"/>
  <sheetData>
    <row r="1" spans="1:11" s="1" customFormat="1" x14ac:dyDescent="0.2">
      <c r="A1" s="14" t="s">
        <v>8</v>
      </c>
      <c r="B1" s="14" t="s">
        <v>170</v>
      </c>
      <c r="C1" s="14" t="s">
        <v>131</v>
      </c>
      <c r="D1" s="14" t="s">
        <v>166</v>
      </c>
      <c r="E1" s="14" t="s">
        <v>167</v>
      </c>
      <c r="F1" s="14" t="s">
        <v>168</v>
      </c>
      <c r="G1" s="14" t="s">
        <v>81</v>
      </c>
      <c r="H1" s="14" t="s">
        <v>82</v>
      </c>
      <c r="I1" s="14" t="s">
        <v>169</v>
      </c>
      <c r="J1" s="14" t="s">
        <v>133</v>
      </c>
      <c r="K1" s="14" t="s">
        <v>134</v>
      </c>
    </row>
    <row r="2" spans="1:11" x14ac:dyDescent="0.2">
      <c r="A2" s="7" t="s">
        <v>135</v>
      </c>
      <c r="B2" s="7">
        <v>1</v>
      </c>
      <c r="C2" s="7">
        <v>62203940</v>
      </c>
      <c r="D2" s="7" t="s">
        <v>28</v>
      </c>
      <c r="E2" s="7" t="s">
        <v>36</v>
      </c>
      <c r="F2" s="15">
        <v>-0.10539999999999999</v>
      </c>
      <c r="G2" s="15">
        <v>1.3604E-2</v>
      </c>
      <c r="H2" s="16">
        <v>9.3479999999999996E-15</v>
      </c>
      <c r="I2" s="15">
        <v>9.7839999999999996E-2</v>
      </c>
      <c r="J2" s="15">
        <v>1.68525615220837E-3</v>
      </c>
      <c r="K2" s="17">
        <v>122.79490964961199</v>
      </c>
    </row>
    <row r="3" spans="1:11" x14ac:dyDescent="0.2">
      <c r="A3" s="7" t="s">
        <v>17</v>
      </c>
      <c r="B3" s="7">
        <v>1</v>
      </c>
      <c r="C3" s="7">
        <v>62633352</v>
      </c>
      <c r="D3" s="7" t="s">
        <v>18</v>
      </c>
      <c r="E3" s="7" t="s">
        <v>19</v>
      </c>
      <c r="F3" s="15">
        <v>-0.21890000000000001</v>
      </c>
      <c r="G3" s="15">
        <v>8.5070000000000007E-3</v>
      </c>
      <c r="H3" s="16">
        <v>5.1209999999999998E-146</v>
      </c>
      <c r="I3" s="15">
        <v>0.33772999999999997</v>
      </c>
      <c r="J3" s="15">
        <v>1.8280023376449801E-2</v>
      </c>
      <c r="K3" s="17">
        <v>122.79490964961199</v>
      </c>
    </row>
    <row r="4" spans="1:11" x14ac:dyDescent="0.2">
      <c r="A4" s="7" t="s">
        <v>136</v>
      </c>
      <c r="B4" s="7">
        <v>1</v>
      </c>
      <c r="C4" s="7">
        <v>62131297</v>
      </c>
      <c r="D4" s="7" t="s">
        <v>36</v>
      </c>
      <c r="E4" s="7" t="s">
        <v>18</v>
      </c>
      <c r="F4" s="15">
        <v>-6.0100000000000001E-2</v>
      </c>
      <c r="G4" s="15">
        <v>1.0576E-2</v>
      </c>
      <c r="H4" s="16">
        <v>1.328E-8</v>
      </c>
      <c r="I4" s="15">
        <v>0.18239</v>
      </c>
      <c r="J4" s="15">
        <v>9.0732378540986998E-4</v>
      </c>
      <c r="K4" s="17">
        <v>122.79490964961199</v>
      </c>
    </row>
    <row r="5" spans="1:11" x14ac:dyDescent="0.2">
      <c r="A5" s="7" t="s">
        <v>137</v>
      </c>
      <c r="B5" s="7">
        <v>1</v>
      </c>
      <c r="C5" s="7">
        <v>62308236</v>
      </c>
      <c r="D5" s="7" t="s">
        <v>19</v>
      </c>
      <c r="E5" s="7" t="s">
        <v>18</v>
      </c>
      <c r="F5" s="15">
        <v>6.2100000000000002E-2</v>
      </c>
      <c r="G5" s="15">
        <v>9.6880000000000004E-3</v>
      </c>
      <c r="H5" s="16">
        <v>1.4549999999999999E-10</v>
      </c>
      <c r="I5" s="15">
        <v>0.22741</v>
      </c>
      <c r="J5" s="15">
        <v>1.15415428590827E-3</v>
      </c>
      <c r="K5" s="17">
        <v>122.79490964961199</v>
      </c>
    </row>
    <row r="6" spans="1:11" x14ac:dyDescent="0.2">
      <c r="A6" s="7" t="s">
        <v>138</v>
      </c>
      <c r="B6" s="7">
        <v>1</v>
      </c>
      <c r="C6" s="7">
        <v>62937252</v>
      </c>
      <c r="D6" s="7" t="s">
        <v>28</v>
      </c>
      <c r="E6" s="7" t="s">
        <v>36</v>
      </c>
      <c r="F6" s="15">
        <v>6.5199999999999994E-2</v>
      </c>
      <c r="G6" s="15">
        <v>9.6550000000000004E-3</v>
      </c>
      <c r="H6" s="16">
        <v>1.447E-11</v>
      </c>
      <c r="I6" s="15">
        <v>0.22872999999999999</v>
      </c>
      <c r="J6" s="15">
        <v>1.28080935544004E-3</v>
      </c>
      <c r="K6" s="17">
        <v>122.79490964961199</v>
      </c>
    </row>
    <row r="7" spans="1:11" x14ac:dyDescent="0.2">
      <c r="A7" s="7" t="s">
        <v>139</v>
      </c>
      <c r="B7" s="7">
        <v>1</v>
      </c>
      <c r="C7" s="7">
        <v>62545159</v>
      </c>
      <c r="D7" s="7" t="s">
        <v>19</v>
      </c>
      <c r="E7" s="7" t="s">
        <v>28</v>
      </c>
      <c r="F7" s="15">
        <v>-0.16739999999999999</v>
      </c>
      <c r="G7" s="15">
        <v>2.9644E-2</v>
      </c>
      <c r="H7" s="16">
        <v>1.632E-8</v>
      </c>
      <c r="I7" s="15">
        <v>1.9290000000000002E-2</v>
      </c>
      <c r="J7" s="15">
        <v>8.9598030903488503E-4</v>
      </c>
      <c r="K7" s="17">
        <v>122.79490964961199</v>
      </c>
    </row>
    <row r="8" spans="1:11" x14ac:dyDescent="0.2">
      <c r="A8" s="7" t="s">
        <v>140</v>
      </c>
      <c r="B8" s="7">
        <v>1</v>
      </c>
      <c r="C8" s="7">
        <v>63065309</v>
      </c>
      <c r="D8" s="7" t="s">
        <v>19</v>
      </c>
      <c r="E8" s="7" t="s">
        <v>28</v>
      </c>
      <c r="F8" s="15">
        <v>-0.19980000000000001</v>
      </c>
      <c r="G8" s="15">
        <v>2.6293E-2</v>
      </c>
      <c r="H8" s="16">
        <v>2.985E-14</v>
      </c>
      <c r="I8" s="15">
        <v>2.401E-2</v>
      </c>
      <c r="J8" s="15">
        <v>1.62127417145155E-3</v>
      </c>
      <c r="K8" s="17">
        <v>122.79490964961199</v>
      </c>
    </row>
    <row r="9" spans="1:11" x14ac:dyDescent="0.2">
      <c r="A9" s="7" t="s">
        <v>141</v>
      </c>
      <c r="B9" s="7">
        <v>1</v>
      </c>
      <c r="C9" s="7">
        <v>63036269</v>
      </c>
      <c r="D9" s="7" t="s">
        <v>28</v>
      </c>
      <c r="E9" s="7" t="s">
        <v>18</v>
      </c>
      <c r="F9" s="15">
        <v>-4.7100000000000003E-2</v>
      </c>
      <c r="G9" s="15">
        <v>8.1429999999999992E-3</v>
      </c>
      <c r="H9" s="16">
        <v>7.2909999999999997E-9</v>
      </c>
      <c r="I9" s="15">
        <v>0.45550000000000002</v>
      </c>
      <c r="J9" s="15">
        <v>9.39972155564099E-4</v>
      </c>
      <c r="K9" s="17">
        <v>122.79490964961199</v>
      </c>
    </row>
    <row r="10" spans="1:11" x14ac:dyDescent="0.2">
      <c r="A10" s="7" t="s">
        <v>142</v>
      </c>
      <c r="B10" s="7">
        <v>1</v>
      </c>
      <c r="C10" s="7">
        <v>63080644</v>
      </c>
      <c r="D10" s="7" t="s">
        <v>36</v>
      </c>
      <c r="E10" s="7" t="s">
        <v>18</v>
      </c>
      <c r="F10" s="15">
        <v>6.5100000000000005E-2</v>
      </c>
      <c r="G10" s="15">
        <v>1.0466E-2</v>
      </c>
      <c r="H10" s="16">
        <v>4.9760000000000002E-10</v>
      </c>
      <c r="I10" s="15">
        <v>0.18178</v>
      </c>
      <c r="J10" s="15">
        <v>1.08687274345331E-3</v>
      </c>
      <c r="K10" s="17">
        <v>122.79490964961199</v>
      </c>
    </row>
    <row r="11" spans="1:11" x14ac:dyDescent="0.2">
      <c r="A11" s="7" t="s">
        <v>143</v>
      </c>
      <c r="B11" s="7">
        <v>1</v>
      </c>
      <c r="C11" s="7">
        <v>62989060</v>
      </c>
      <c r="D11" s="7" t="s">
        <v>28</v>
      </c>
      <c r="E11" s="7" t="s">
        <v>36</v>
      </c>
      <c r="F11" s="15">
        <v>9.4200000000000006E-2</v>
      </c>
      <c r="G11" s="15">
        <v>8.3420000000000005E-3</v>
      </c>
      <c r="H11" s="16">
        <v>1.4229999999999999E-29</v>
      </c>
      <c r="I11" s="15">
        <v>0.38789000000000001</v>
      </c>
      <c r="J11" s="15">
        <v>3.5731997538917702E-3</v>
      </c>
      <c r="K11" s="17">
        <v>122.79490964961199</v>
      </c>
    </row>
    <row r="12" spans="1:11" x14ac:dyDescent="0.2">
      <c r="A12" s="7" t="s">
        <v>144</v>
      </c>
      <c r="B12" s="7">
        <v>1</v>
      </c>
      <c r="C12" s="7">
        <v>63040309</v>
      </c>
      <c r="D12" s="7" t="s">
        <v>36</v>
      </c>
      <c r="E12" s="7" t="s">
        <v>28</v>
      </c>
      <c r="F12" s="15">
        <v>-0.17710000000000001</v>
      </c>
      <c r="G12" s="15">
        <v>1.7690999999999998E-2</v>
      </c>
      <c r="H12" s="16">
        <v>1.3670000000000001E-23</v>
      </c>
      <c r="I12" s="15">
        <v>5.4210000000000001E-2</v>
      </c>
      <c r="J12" s="15">
        <v>2.8103510992388198E-3</v>
      </c>
      <c r="K12" s="17">
        <v>122.79490964961199</v>
      </c>
    </row>
    <row r="13" spans="1:11" x14ac:dyDescent="0.2">
      <c r="A13" s="7" t="s">
        <v>145</v>
      </c>
      <c r="B13" s="7">
        <v>1</v>
      </c>
      <c r="C13" s="7">
        <v>62313884</v>
      </c>
      <c r="D13" s="7" t="s">
        <v>36</v>
      </c>
      <c r="E13" s="7" t="s">
        <v>28</v>
      </c>
      <c r="F13" s="15">
        <v>-0.1598</v>
      </c>
      <c r="G13" s="15">
        <v>1.5554E-2</v>
      </c>
      <c r="H13" s="16">
        <v>9.2270000000000005E-25</v>
      </c>
      <c r="I13" s="15">
        <v>7.0849999999999996E-2</v>
      </c>
      <c r="J13" s="15">
        <v>2.9595970049203601E-3</v>
      </c>
      <c r="K13" s="17">
        <v>122.79490964961199</v>
      </c>
    </row>
    <row r="14" spans="1:11" x14ac:dyDescent="0.2">
      <c r="A14" s="7" t="s">
        <v>146</v>
      </c>
      <c r="B14" s="7">
        <v>1</v>
      </c>
      <c r="C14" s="7">
        <v>62674865</v>
      </c>
      <c r="D14" s="7" t="s">
        <v>36</v>
      </c>
      <c r="E14" s="7" t="s">
        <v>28</v>
      </c>
      <c r="F14" s="15">
        <v>0.1174</v>
      </c>
      <c r="G14" s="15">
        <v>1.4989000000000001E-2</v>
      </c>
      <c r="H14" s="16">
        <v>4.7869999999999999E-15</v>
      </c>
      <c r="I14" s="15">
        <v>8.2220000000000001E-2</v>
      </c>
      <c r="J14" s="15">
        <v>1.72223627717251E-3</v>
      </c>
      <c r="K14" s="17">
        <v>122.79490964961199</v>
      </c>
    </row>
    <row r="15" spans="1:11" x14ac:dyDescent="0.2">
      <c r="A15" s="7" t="s">
        <v>147</v>
      </c>
      <c r="B15" s="7">
        <v>1</v>
      </c>
      <c r="C15" s="7">
        <v>62951439</v>
      </c>
      <c r="D15" s="7" t="s">
        <v>28</v>
      </c>
      <c r="E15" s="7" t="s">
        <v>36</v>
      </c>
      <c r="F15" s="15">
        <v>-9.1600000000000001E-2</v>
      </c>
      <c r="G15" s="15">
        <v>9.6919999999999992E-3</v>
      </c>
      <c r="H15" s="16">
        <v>3.3499999999999999E-21</v>
      </c>
      <c r="I15" s="15">
        <v>0.22816</v>
      </c>
      <c r="J15" s="15">
        <v>2.5056766743768799E-3</v>
      </c>
      <c r="K15" s="17">
        <v>122.79490964961199</v>
      </c>
    </row>
    <row r="16" spans="1:11" x14ac:dyDescent="0.2">
      <c r="A16" s="7" t="s">
        <v>132</v>
      </c>
      <c r="B16" s="7">
        <v>1</v>
      </c>
      <c r="C16" s="7">
        <v>62238014</v>
      </c>
      <c r="D16" s="7" t="s">
        <v>28</v>
      </c>
      <c r="E16" s="7" t="s">
        <v>36</v>
      </c>
      <c r="F16" s="15">
        <v>-0.7903</v>
      </c>
      <c r="G16" s="15">
        <v>3.8997999999999998E-2</v>
      </c>
      <c r="H16" s="16">
        <v>2.6119999999999998E-91</v>
      </c>
      <c r="I16" s="15">
        <v>1.048E-2</v>
      </c>
      <c r="J16" s="15">
        <v>1.1417283063036099E-2</v>
      </c>
      <c r="K16" s="17">
        <v>122.79490964961199</v>
      </c>
    </row>
    <row r="17" spans="1:11" x14ac:dyDescent="0.2">
      <c r="A17" s="7" t="s">
        <v>148</v>
      </c>
      <c r="B17" s="7">
        <v>1</v>
      </c>
      <c r="C17" s="7">
        <v>62354855</v>
      </c>
      <c r="D17" s="7" t="s">
        <v>28</v>
      </c>
      <c r="E17" s="7" t="s">
        <v>36</v>
      </c>
      <c r="F17" s="15">
        <v>-0.38900000000000001</v>
      </c>
      <c r="G17" s="15">
        <v>2.6615E-2</v>
      </c>
      <c r="H17" s="16">
        <v>2.2220000000000001E-48</v>
      </c>
      <c r="I17" s="15">
        <v>2.1600000000000001E-2</v>
      </c>
      <c r="J17" s="15">
        <v>5.9716656858062201E-3</v>
      </c>
      <c r="K17" s="17">
        <v>122.79490964961199</v>
      </c>
    </row>
    <row r="18" spans="1:11" x14ac:dyDescent="0.2">
      <c r="A18" s="7" t="s">
        <v>149</v>
      </c>
      <c r="B18" s="7">
        <v>1</v>
      </c>
      <c r="C18" s="7">
        <v>62464597</v>
      </c>
      <c r="D18" s="7" t="s">
        <v>28</v>
      </c>
      <c r="E18" s="7" t="s">
        <v>36</v>
      </c>
      <c r="F18" s="15">
        <v>-0.32379999999999998</v>
      </c>
      <c r="G18" s="15">
        <v>2.4684000000000001E-2</v>
      </c>
      <c r="H18" s="16">
        <v>2.6079999999999999E-39</v>
      </c>
      <c r="I18" s="15">
        <v>2.7609999999999999E-2</v>
      </c>
      <c r="J18" s="15">
        <v>4.8158894336243997E-3</v>
      </c>
      <c r="K18" s="17">
        <v>122.79490964961199</v>
      </c>
    </row>
    <row r="19" spans="1:11" x14ac:dyDescent="0.2">
      <c r="A19" s="7" t="s">
        <v>150</v>
      </c>
      <c r="B19" s="7">
        <v>1</v>
      </c>
      <c r="C19" s="7">
        <v>62752404</v>
      </c>
      <c r="D19" s="7" t="s">
        <v>18</v>
      </c>
      <c r="E19" s="7" t="s">
        <v>19</v>
      </c>
      <c r="F19" s="15">
        <v>0.5111</v>
      </c>
      <c r="G19" s="15">
        <v>3.5210999999999999E-2</v>
      </c>
      <c r="H19" s="16">
        <v>9.6610000000000003E-48</v>
      </c>
      <c r="I19" s="15">
        <v>1.259E-2</v>
      </c>
      <c r="J19" s="15">
        <v>5.8903323746494702E-3</v>
      </c>
      <c r="K19" s="17">
        <v>122.79490964961199</v>
      </c>
    </row>
    <row r="20" spans="1:11" x14ac:dyDescent="0.2">
      <c r="A20" s="7" t="s">
        <v>151</v>
      </c>
      <c r="B20" s="7">
        <v>1</v>
      </c>
      <c r="C20" s="7">
        <v>62939756</v>
      </c>
      <c r="D20" s="7" t="s">
        <v>28</v>
      </c>
      <c r="E20" s="7" t="s">
        <v>18</v>
      </c>
      <c r="F20" s="15">
        <v>-0.1358</v>
      </c>
      <c r="G20" s="15">
        <v>1.3927E-2</v>
      </c>
      <c r="H20" s="16">
        <v>1.835E-22</v>
      </c>
      <c r="I20" s="15">
        <v>9.1469999999999996E-2</v>
      </c>
      <c r="J20" s="15">
        <v>2.6667061767153902E-3</v>
      </c>
      <c r="K20" s="17">
        <v>122.79490964961199</v>
      </c>
    </row>
    <row r="21" spans="1:11" x14ac:dyDescent="0.2">
      <c r="A21" s="7" t="s">
        <v>152</v>
      </c>
      <c r="B21" s="7">
        <v>1</v>
      </c>
      <c r="C21" s="7">
        <v>62310467</v>
      </c>
      <c r="D21" s="7" t="s">
        <v>28</v>
      </c>
      <c r="E21" s="7" t="s">
        <v>36</v>
      </c>
      <c r="F21" s="15">
        <v>-6.4199999999999993E-2</v>
      </c>
      <c r="G21" s="15">
        <v>9.2309999999999996E-3</v>
      </c>
      <c r="H21" s="16">
        <v>3.529E-12</v>
      </c>
      <c r="I21" s="15">
        <v>0.26350000000000001</v>
      </c>
      <c r="J21" s="15">
        <v>1.35841560396051E-3</v>
      </c>
      <c r="K21" s="17">
        <v>122.79490964961199</v>
      </c>
    </row>
    <row r="22" spans="1:11" x14ac:dyDescent="0.2">
      <c r="A22" s="7" t="s">
        <v>153</v>
      </c>
      <c r="B22" s="7">
        <v>1</v>
      </c>
      <c r="C22" s="7">
        <v>62209947</v>
      </c>
      <c r="D22" s="7" t="s">
        <v>19</v>
      </c>
      <c r="E22" s="7" t="s">
        <v>18</v>
      </c>
      <c r="F22" s="15">
        <v>4.7199999999999999E-2</v>
      </c>
      <c r="G22" s="15">
        <v>8.1300000000000001E-3</v>
      </c>
      <c r="H22" s="16">
        <v>6.4149999999999999E-9</v>
      </c>
      <c r="I22" s="15">
        <v>0.49944</v>
      </c>
      <c r="J22" s="15">
        <v>9.4698238978325805E-4</v>
      </c>
      <c r="K22" s="17">
        <v>122.79490964961199</v>
      </c>
    </row>
    <row r="23" spans="1:11" x14ac:dyDescent="0.2">
      <c r="A23" s="7" t="s">
        <v>154</v>
      </c>
      <c r="B23" s="7">
        <v>1</v>
      </c>
      <c r="C23" s="7">
        <v>62332181</v>
      </c>
      <c r="D23" s="7" t="s">
        <v>36</v>
      </c>
      <c r="E23" s="7" t="s">
        <v>18</v>
      </c>
      <c r="F23" s="15">
        <v>9.8000000000000004E-2</v>
      </c>
      <c r="G23" s="15">
        <v>1.184E-2</v>
      </c>
      <c r="H23" s="16">
        <v>1.2609999999999999E-16</v>
      </c>
      <c r="I23" s="15">
        <v>0.13793</v>
      </c>
      <c r="J23" s="15">
        <v>1.9229291631620801E-3</v>
      </c>
      <c r="K23" s="17">
        <v>122.79490964961199</v>
      </c>
    </row>
    <row r="24" spans="1:11" x14ac:dyDescent="0.2">
      <c r="A24" s="7" t="s">
        <v>155</v>
      </c>
      <c r="B24" s="7">
        <v>1</v>
      </c>
      <c r="C24" s="7">
        <v>62339048</v>
      </c>
      <c r="D24" s="7" t="s">
        <v>36</v>
      </c>
      <c r="E24" s="7" t="s">
        <v>28</v>
      </c>
      <c r="F24" s="15">
        <v>-6.5600000000000006E-2</v>
      </c>
      <c r="G24" s="15">
        <v>1.0194999999999999E-2</v>
      </c>
      <c r="H24" s="16">
        <v>1.2409999999999999E-10</v>
      </c>
      <c r="I24" s="15">
        <v>0.19719</v>
      </c>
      <c r="J24" s="15">
        <v>1.16299621853701E-3</v>
      </c>
      <c r="K24" s="17">
        <v>122.79490964961199</v>
      </c>
    </row>
    <row r="25" spans="1:11" x14ac:dyDescent="0.2">
      <c r="A25" s="7" t="s">
        <v>156</v>
      </c>
      <c r="B25" s="7">
        <v>1</v>
      </c>
      <c r="C25" s="7">
        <v>62494618</v>
      </c>
      <c r="D25" s="7" t="s">
        <v>18</v>
      </c>
      <c r="E25" s="7" t="s">
        <v>36</v>
      </c>
      <c r="F25" s="15">
        <v>-0.1326</v>
      </c>
      <c r="G25" s="15">
        <v>2.1752000000000001E-2</v>
      </c>
      <c r="H25" s="16">
        <v>1.088E-9</v>
      </c>
      <c r="I25" s="15">
        <v>3.56E-2</v>
      </c>
      <c r="J25" s="15">
        <v>1.0439639339448301E-3</v>
      </c>
      <c r="K25" s="17">
        <v>122.79490964961199</v>
      </c>
    </row>
    <row r="26" spans="1:11" x14ac:dyDescent="0.2">
      <c r="A26" s="7" t="s">
        <v>157</v>
      </c>
      <c r="B26" s="7">
        <v>1</v>
      </c>
      <c r="C26" s="7">
        <v>62272883</v>
      </c>
      <c r="D26" s="7" t="s">
        <v>18</v>
      </c>
      <c r="E26" s="7" t="s">
        <v>19</v>
      </c>
      <c r="F26" s="15">
        <v>-7.9899999999999999E-2</v>
      </c>
      <c r="G26" s="15">
        <v>1.4281E-2</v>
      </c>
      <c r="H26" s="16">
        <v>2.2099999999999999E-8</v>
      </c>
      <c r="I26" s="15">
        <v>8.9349999999999999E-2</v>
      </c>
      <c r="J26" s="15">
        <v>8.79517820450114E-4</v>
      </c>
      <c r="K26" s="17">
        <v>122.79490964961199</v>
      </c>
    </row>
    <row r="27" spans="1:11" x14ac:dyDescent="0.2">
      <c r="A27" s="7" t="s">
        <v>158</v>
      </c>
      <c r="B27" s="7">
        <v>1</v>
      </c>
      <c r="C27" s="7">
        <v>62544640</v>
      </c>
      <c r="D27" s="7" t="s">
        <v>36</v>
      </c>
      <c r="E27" s="7" t="s">
        <v>28</v>
      </c>
      <c r="F27" s="15">
        <v>-0.22370000000000001</v>
      </c>
      <c r="G27" s="15">
        <v>2.5425E-2</v>
      </c>
      <c r="H27" s="16">
        <v>1.3890000000000001E-18</v>
      </c>
      <c r="I27" s="15">
        <v>2.6890000000000001E-2</v>
      </c>
      <c r="J27" s="15">
        <v>2.1722813315937801E-3</v>
      </c>
      <c r="K27" s="17">
        <v>122.79490964961199</v>
      </c>
    </row>
    <row r="28" spans="1:11" x14ac:dyDescent="0.2">
      <c r="A28" s="7" t="s">
        <v>159</v>
      </c>
      <c r="B28" s="7">
        <v>1</v>
      </c>
      <c r="C28" s="7">
        <v>62375115</v>
      </c>
      <c r="D28" s="7" t="s">
        <v>36</v>
      </c>
      <c r="E28" s="7" t="s">
        <v>28</v>
      </c>
      <c r="F28" s="15">
        <v>-8.5099999999999995E-2</v>
      </c>
      <c r="G28" s="15">
        <v>8.8520000000000005E-3</v>
      </c>
      <c r="H28" s="16">
        <v>7.0030000000000003E-22</v>
      </c>
      <c r="I28" s="15">
        <v>0.30105999999999999</v>
      </c>
      <c r="J28" s="15">
        <v>2.5923847040871498E-3</v>
      </c>
      <c r="K28" s="17">
        <v>122.79490964961199</v>
      </c>
    </row>
    <row r="29" spans="1:11" x14ac:dyDescent="0.2">
      <c r="A29" s="7" t="s">
        <v>160</v>
      </c>
      <c r="B29" s="7">
        <v>1</v>
      </c>
      <c r="C29" s="7">
        <v>63001717</v>
      </c>
      <c r="D29" s="7" t="s">
        <v>18</v>
      </c>
      <c r="E29" s="7" t="s">
        <v>19</v>
      </c>
      <c r="F29" s="15">
        <v>9.9599999999999994E-2</v>
      </c>
      <c r="G29" s="15">
        <v>1.34E-2</v>
      </c>
      <c r="H29" s="16">
        <v>1.0640000000000001E-13</v>
      </c>
      <c r="I29" s="15">
        <v>0.10444000000000001</v>
      </c>
      <c r="J29" s="15">
        <v>1.55126256819073E-3</v>
      </c>
      <c r="K29" s="17">
        <v>122.79490964961199</v>
      </c>
    </row>
    <row r="30" spans="1:11" x14ac:dyDescent="0.2">
      <c r="A30" s="7" t="s">
        <v>161</v>
      </c>
      <c r="B30" s="7">
        <v>1</v>
      </c>
      <c r="C30" s="7">
        <v>62981186</v>
      </c>
      <c r="D30" s="7" t="s">
        <v>36</v>
      </c>
      <c r="E30" s="7" t="s">
        <v>28</v>
      </c>
      <c r="F30" s="15">
        <v>0.10050000000000001</v>
      </c>
      <c r="G30" s="15">
        <v>1.5108999999999999E-2</v>
      </c>
      <c r="H30" s="16">
        <v>2.8939999999999999E-11</v>
      </c>
      <c r="I30" s="15">
        <v>7.9820000000000002E-2</v>
      </c>
      <c r="J30" s="15">
        <v>1.24271374723513E-3</v>
      </c>
      <c r="K30" s="17">
        <v>122.79490964961199</v>
      </c>
    </row>
    <row r="31" spans="1:11" x14ac:dyDescent="0.2">
      <c r="A31" s="7" t="s">
        <v>162</v>
      </c>
      <c r="B31" s="7">
        <v>1</v>
      </c>
      <c r="C31" s="7">
        <v>62820576</v>
      </c>
      <c r="D31" s="7" t="s">
        <v>36</v>
      </c>
      <c r="E31" s="7" t="s">
        <v>28</v>
      </c>
      <c r="F31" s="15">
        <v>9.1200000000000003E-2</v>
      </c>
      <c r="G31" s="15">
        <v>1.0135999999999999E-2</v>
      </c>
      <c r="H31" s="16">
        <v>2.3009999999999998E-19</v>
      </c>
      <c r="I31" s="15">
        <v>0.20336000000000001</v>
      </c>
      <c r="J31" s="15">
        <v>2.2715342885602E-3</v>
      </c>
      <c r="K31" s="17">
        <v>122.79490964961199</v>
      </c>
    </row>
    <row r="32" spans="1:11" x14ac:dyDescent="0.2">
      <c r="A32" s="7" t="s">
        <v>163</v>
      </c>
      <c r="B32" s="7">
        <v>1</v>
      </c>
      <c r="C32" s="7">
        <v>62531902</v>
      </c>
      <c r="D32" s="7" t="s">
        <v>18</v>
      </c>
      <c r="E32" s="7" t="s">
        <v>28</v>
      </c>
      <c r="F32" s="15">
        <v>9.4299999999999995E-2</v>
      </c>
      <c r="G32" s="15">
        <v>1.1611E-2</v>
      </c>
      <c r="H32" s="16">
        <v>4.5890000000000002E-16</v>
      </c>
      <c r="I32" s="15">
        <v>0.14471999999999999</v>
      </c>
      <c r="J32" s="15">
        <v>1.8515256952294601E-3</v>
      </c>
      <c r="K32" s="17">
        <v>122.79490964961199</v>
      </c>
    </row>
    <row r="33" spans="1:11" x14ac:dyDescent="0.2">
      <c r="A33" s="7" t="s">
        <v>164</v>
      </c>
      <c r="B33" s="7">
        <v>1</v>
      </c>
      <c r="C33" s="7">
        <v>62576794</v>
      </c>
      <c r="D33" s="7" t="s">
        <v>18</v>
      </c>
      <c r="E33" s="7" t="s">
        <v>19</v>
      </c>
      <c r="F33" s="15">
        <v>-0.14849999999999999</v>
      </c>
      <c r="G33" s="15">
        <v>2.2697999999999999E-2</v>
      </c>
      <c r="H33" s="16">
        <v>6.0490000000000003E-11</v>
      </c>
      <c r="I33" s="15">
        <v>3.15E-2</v>
      </c>
      <c r="J33" s="15">
        <v>1.2022802888808301E-3</v>
      </c>
      <c r="K33" s="17">
        <v>122.79490964961199</v>
      </c>
    </row>
    <row r="34" spans="1:11" x14ac:dyDescent="0.2">
      <c r="A34" s="7" t="s">
        <v>165</v>
      </c>
      <c r="B34" s="7">
        <v>1</v>
      </c>
      <c r="C34" s="7">
        <v>62738693</v>
      </c>
      <c r="D34" s="7" t="s">
        <v>18</v>
      </c>
      <c r="E34" s="7" t="s">
        <v>19</v>
      </c>
      <c r="F34" s="15">
        <v>-9.2700000000000005E-2</v>
      </c>
      <c r="G34" s="15">
        <v>1.0000999999999999E-2</v>
      </c>
      <c r="H34" s="16">
        <v>1.8770000000000001E-20</v>
      </c>
      <c r="I34" s="15">
        <v>0.20831</v>
      </c>
      <c r="J34" s="15">
        <v>2.4103217603929899E-3</v>
      </c>
      <c r="K34" s="17">
        <v>122.79490964961199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2"/>
  <sheetViews>
    <sheetView workbookViewId="0">
      <selection activeCell="D12" sqref="D12"/>
    </sheetView>
  </sheetViews>
  <sheetFormatPr baseColWidth="10" defaultRowHeight="16" x14ac:dyDescent="0.2"/>
  <cols>
    <col min="1" max="1" width="16.5" customWidth="1"/>
    <col min="2" max="2" width="25.5" customWidth="1"/>
    <col min="3" max="3" width="11.33203125" customWidth="1"/>
    <col min="4" max="4" width="12" customWidth="1"/>
    <col min="16" max="20" width="11.6640625" bestFit="1" customWidth="1"/>
  </cols>
  <sheetData>
    <row r="1" spans="1:20" s="1" customFormat="1" x14ac:dyDescent="0.2">
      <c r="A1" s="14" t="s">
        <v>75</v>
      </c>
      <c r="B1" s="14" t="s">
        <v>74</v>
      </c>
      <c r="C1" s="14" t="s">
        <v>76</v>
      </c>
      <c r="D1" s="14" t="s">
        <v>322</v>
      </c>
      <c r="E1" s="14" t="s">
        <v>78</v>
      </c>
      <c r="F1" s="14" t="s">
        <v>79</v>
      </c>
      <c r="G1" s="14" t="s">
        <v>80</v>
      </c>
      <c r="H1" s="14" t="s">
        <v>81</v>
      </c>
      <c r="I1" s="14" t="s">
        <v>82</v>
      </c>
      <c r="J1" s="14" t="s">
        <v>101</v>
      </c>
      <c r="K1" s="14" t="s">
        <v>102</v>
      </c>
      <c r="L1" s="14" t="s">
        <v>103</v>
      </c>
      <c r="M1" s="14" t="s">
        <v>104</v>
      </c>
      <c r="N1" s="14" t="s">
        <v>105</v>
      </c>
      <c r="O1" s="14" t="s">
        <v>106</v>
      </c>
      <c r="P1" s="14" t="s">
        <v>107</v>
      </c>
      <c r="Q1" s="14" t="s">
        <v>108</v>
      </c>
      <c r="R1" s="14" t="s">
        <v>109</v>
      </c>
      <c r="S1" s="14" t="s">
        <v>110</v>
      </c>
      <c r="T1" s="14" t="s">
        <v>111</v>
      </c>
    </row>
    <row r="2" spans="1:20" x14ac:dyDescent="0.2">
      <c r="A2" s="7" t="s">
        <v>113</v>
      </c>
      <c r="B2" s="7" t="s">
        <v>123</v>
      </c>
      <c r="C2" s="7" t="s">
        <v>114</v>
      </c>
      <c r="D2" s="7" t="s">
        <v>321</v>
      </c>
      <c r="E2" s="15">
        <v>2.5350573052016202E-2</v>
      </c>
      <c r="F2" s="15">
        <v>2.0405706645666401E-2</v>
      </c>
      <c r="G2" s="15">
        <v>3.0295439458365901E-2</v>
      </c>
      <c r="H2" s="15">
        <v>2.52289102364784E-3</v>
      </c>
      <c r="I2" s="16">
        <v>9.3538342018722102E-24</v>
      </c>
      <c r="J2" s="15">
        <v>8.8372187280925094E-2</v>
      </c>
      <c r="K2" s="16">
        <v>2.2979296961779701E-4</v>
      </c>
      <c r="L2" s="7" t="s">
        <v>115</v>
      </c>
      <c r="M2" s="16">
        <v>5.6065095267326399E-6</v>
      </c>
      <c r="N2" s="17">
        <v>23.773314922514601</v>
      </c>
      <c r="O2" s="9">
        <v>2677</v>
      </c>
      <c r="P2" s="16">
        <v>4.5279673840771598E-36</v>
      </c>
      <c r="Q2" s="16">
        <v>1.2615780897654701E-35</v>
      </c>
      <c r="R2" s="15">
        <v>8.2330268391412303E-2</v>
      </c>
      <c r="S2" s="15">
        <v>0.22869886238321499</v>
      </c>
      <c r="T2" s="15">
        <v>0.68897086922537798</v>
      </c>
    </row>
    <row r="3" spans="1:20" x14ac:dyDescent="0.2">
      <c r="A3" s="7" t="s">
        <v>113</v>
      </c>
      <c r="B3" s="7" t="s">
        <v>112</v>
      </c>
      <c r="C3" s="7" t="s">
        <v>114</v>
      </c>
      <c r="D3" s="7" t="s">
        <v>321</v>
      </c>
      <c r="E3" s="15">
        <v>-6.7240692840418101E-3</v>
      </c>
      <c r="F3" s="15">
        <v>-0.130928948732499</v>
      </c>
      <c r="G3" s="15">
        <v>0.117480810164415</v>
      </c>
      <c r="H3" s="15">
        <v>6.3369836453294401E-2</v>
      </c>
      <c r="I3" s="15">
        <v>0.91549637996994704</v>
      </c>
      <c r="J3" s="15">
        <v>8.8372187280925094E-2</v>
      </c>
      <c r="K3" s="16">
        <v>1.6072462248779901E-7</v>
      </c>
      <c r="L3" s="7" t="s">
        <v>115</v>
      </c>
      <c r="M3" s="16">
        <v>1.83026708748962E-6</v>
      </c>
      <c r="N3" s="17">
        <v>23.773314922514601</v>
      </c>
      <c r="O3" s="9">
        <v>2514</v>
      </c>
      <c r="P3" s="15">
        <v>0.25352672551421102</v>
      </c>
      <c r="Q3" s="15">
        <v>0.66445176758056901</v>
      </c>
      <c r="R3" s="16">
        <v>1.81548793620523E-2</v>
      </c>
      <c r="S3" s="16">
        <v>4.7564644988068998E-2</v>
      </c>
      <c r="T3" s="15">
        <v>1.6301982555099001E-2</v>
      </c>
    </row>
    <row r="4" spans="1:20" x14ac:dyDescent="0.2">
      <c r="A4" s="7" t="s">
        <v>113</v>
      </c>
      <c r="B4" s="7" t="s">
        <v>116</v>
      </c>
      <c r="C4" s="7" t="s">
        <v>114</v>
      </c>
      <c r="D4" s="7" t="s">
        <v>321</v>
      </c>
      <c r="E4" s="15">
        <v>5.5701048077516802E-2</v>
      </c>
      <c r="F4" s="15">
        <v>-2.68977429532219E-2</v>
      </c>
      <c r="G4" s="15">
        <v>0.138299839108256</v>
      </c>
      <c r="H4" s="15">
        <v>4.2142240321805503E-2</v>
      </c>
      <c r="I4" s="15">
        <v>0.18625503367534099</v>
      </c>
      <c r="J4" s="15">
        <v>8.8372187280925094E-2</v>
      </c>
      <c r="K4" s="16">
        <v>1.1028275969881199E-5</v>
      </c>
      <c r="L4" s="7" t="s">
        <v>115</v>
      </c>
      <c r="M4" s="16">
        <v>2.2974600232320201E-6</v>
      </c>
      <c r="N4" s="17">
        <v>23.773314922514601</v>
      </c>
      <c r="O4" s="9">
        <v>2678</v>
      </c>
      <c r="P4" s="33">
        <v>0.247554640776466</v>
      </c>
      <c r="Q4" s="33">
        <v>0.68905361502282303</v>
      </c>
      <c r="R4" s="33">
        <v>1.4789095119853201E-2</v>
      </c>
      <c r="S4" s="33">
        <v>4.1157120901633301E-2</v>
      </c>
      <c r="T4" s="33">
        <v>7.4455281792240998E-3</v>
      </c>
    </row>
    <row r="5" spans="1:20" x14ac:dyDescent="0.2">
      <c r="A5" s="7" t="s">
        <v>113</v>
      </c>
      <c r="B5" s="7" t="s">
        <v>117</v>
      </c>
      <c r="C5" s="7" t="s">
        <v>114</v>
      </c>
      <c r="D5" s="7" t="s">
        <v>321</v>
      </c>
      <c r="E5" s="15">
        <v>-7.1945599131649999E-3</v>
      </c>
      <c r="F5" s="15">
        <v>-5.1743595850785001E-2</v>
      </c>
      <c r="G5" s="15">
        <v>3.7354476024454998E-2</v>
      </c>
      <c r="H5" s="15">
        <v>2.2729099968173402E-2</v>
      </c>
      <c r="I5" s="15">
        <v>0.75159632154911205</v>
      </c>
      <c r="J5" s="15">
        <v>8.8372187280925094E-2</v>
      </c>
      <c r="K5" s="16">
        <v>1.8400998794879699E-7</v>
      </c>
      <c r="L5" s="7" t="s">
        <v>115</v>
      </c>
      <c r="M5" s="16">
        <v>1.8321875218036E-6</v>
      </c>
      <c r="N5" s="17">
        <v>23.773314922514601</v>
      </c>
      <c r="O5" s="9">
        <v>2707</v>
      </c>
      <c r="P5" s="15">
        <v>0.25240593086525698</v>
      </c>
      <c r="Q5" s="15">
        <v>0.704132633771831</v>
      </c>
      <c r="R5" s="16">
        <v>1.0579357237747399E-2</v>
      </c>
      <c r="S5" s="16">
        <v>2.9509684807405599E-2</v>
      </c>
      <c r="T5" s="15">
        <v>3.37239331775923E-3</v>
      </c>
    </row>
    <row r="6" spans="1:20" x14ac:dyDescent="0.2">
      <c r="A6" s="7" t="s">
        <v>113</v>
      </c>
      <c r="B6" s="7" t="s">
        <v>118</v>
      </c>
      <c r="C6" s="7" t="s">
        <v>114</v>
      </c>
      <c r="D6" s="7" t="s">
        <v>321</v>
      </c>
      <c r="E6" s="15">
        <v>3.1181300132088401E-2</v>
      </c>
      <c r="F6" s="15">
        <v>1.86745503193924E-2</v>
      </c>
      <c r="G6" s="15">
        <v>4.36880499447845E-2</v>
      </c>
      <c r="H6" s="15">
        <v>6.3809948023959501E-3</v>
      </c>
      <c r="I6" s="16">
        <v>1.0259786783763299E-6</v>
      </c>
      <c r="J6" s="15">
        <v>8.8372187280925094E-2</v>
      </c>
      <c r="K6" s="16">
        <v>1.80837413038995E-5</v>
      </c>
      <c r="L6" s="7" t="s">
        <v>115</v>
      </c>
      <c r="M6" s="16">
        <v>2.4582242949367302E-6</v>
      </c>
      <c r="N6" s="17">
        <v>23.773314922514601</v>
      </c>
      <c r="O6" s="9">
        <v>2708</v>
      </c>
      <c r="P6" s="15">
        <v>3.2327435955438402E-12</v>
      </c>
      <c r="Q6" s="15">
        <v>9.0178359623944593E-12</v>
      </c>
      <c r="R6" s="15">
        <v>8.9146204506511006E-2</v>
      </c>
      <c r="S6" s="15">
        <v>0.24801319111615999</v>
      </c>
      <c r="T6" s="15">
        <v>0.66284060436507897</v>
      </c>
    </row>
    <row r="7" spans="1:20" x14ac:dyDescent="0.2">
      <c r="A7" s="7" t="s">
        <v>113</v>
      </c>
      <c r="B7" s="7" t="s">
        <v>119</v>
      </c>
      <c r="C7" s="7" t="s">
        <v>114</v>
      </c>
      <c r="D7" s="7" t="s">
        <v>321</v>
      </c>
      <c r="E7" s="15">
        <v>9.8942651190325904E-3</v>
      </c>
      <c r="F7" s="15">
        <v>-6.12125202030816E-2</v>
      </c>
      <c r="G7" s="15">
        <v>8.1001050441146805E-2</v>
      </c>
      <c r="H7" s="15">
        <v>3.6278972103119499E-2</v>
      </c>
      <c r="I7" s="15">
        <v>0.78506286854756002</v>
      </c>
      <c r="J7" s="15">
        <v>8.8372187280925094E-2</v>
      </c>
      <c r="K7" s="16">
        <v>3.4800324053968899E-7</v>
      </c>
      <c r="L7" s="7" t="s">
        <v>115</v>
      </c>
      <c r="M7" s="16">
        <v>1.8560303011736299E-6</v>
      </c>
      <c r="N7" s="17">
        <v>23.773314922514601</v>
      </c>
      <c r="O7" s="9">
        <v>2595</v>
      </c>
      <c r="P7" s="15">
        <v>0.25341987524960202</v>
      </c>
      <c r="Q7" s="15">
        <v>0.69903725445946197</v>
      </c>
      <c r="R7" s="16">
        <v>1.09290651178768E-2</v>
      </c>
      <c r="S7" s="16">
        <v>3.0140426766202998E-2</v>
      </c>
      <c r="T7" s="15">
        <v>6.4733784068557601E-3</v>
      </c>
    </row>
    <row r="8" spans="1:20" ht="17" customHeight="1" x14ac:dyDescent="0.2">
      <c r="A8" s="7" t="s">
        <v>113</v>
      </c>
      <c r="B8" s="7" t="s">
        <v>120</v>
      </c>
      <c r="C8" s="7" t="s">
        <v>114</v>
      </c>
      <c r="D8" s="7" t="s">
        <v>321</v>
      </c>
      <c r="E8" s="15">
        <v>-4.4707420167480597E-2</v>
      </c>
      <c r="F8" s="15">
        <v>-0.13520696512289901</v>
      </c>
      <c r="G8" s="15">
        <v>4.5792124787937503E-2</v>
      </c>
      <c r="H8" s="15">
        <v>4.6173237222152101E-2</v>
      </c>
      <c r="I8" s="15">
        <v>0.33291754789503902</v>
      </c>
      <c r="J8" s="15">
        <v>8.8372187280925094E-2</v>
      </c>
      <c r="K8" s="16">
        <v>7.1055151091091297E-6</v>
      </c>
      <c r="L8" s="7" t="s">
        <v>115</v>
      </c>
      <c r="M8" s="16">
        <v>2.1859236268723699E-6</v>
      </c>
      <c r="N8" s="17">
        <v>23.773314922514601</v>
      </c>
      <c r="O8" s="9">
        <v>2574</v>
      </c>
      <c r="P8" s="15">
        <v>0.256341526598997</v>
      </c>
      <c r="Q8" s="15">
        <v>0.69005368946617296</v>
      </c>
      <c r="R8" s="16">
        <v>1.2601351993712999E-2</v>
      </c>
      <c r="S8" s="16">
        <v>3.3914880904682601E-2</v>
      </c>
      <c r="T8" s="15">
        <v>7.08855103643508E-3</v>
      </c>
    </row>
    <row r="9" spans="1:20" x14ac:dyDescent="0.2">
      <c r="A9" s="7" t="s">
        <v>113</v>
      </c>
      <c r="B9" s="7" t="s">
        <v>121</v>
      </c>
      <c r="C9" s="7" t="s">
        <v>114</v>
      </c>
      <c r="D9" s="7" t="s">
        <v>321</v>
      </c>
      <c r="E9" s="15">
        <v>0.12557324898533401</v>
      </c>
      <c r="F9" s="15">
        <v>0.11300444234181101</v>
      </c>
      <c r="G9" s="15">
        <v>0.13814205562885701</v>
      </c>
      <c r="H9" s="15">
        <v>6.4126564507768604E-3</v>
      </c>
      <c r="I9" s="16">
        <v>2.1979146151964E-85</v>
      </c>
      <c r="J9" s="15">
        <v>8.8372187280925094E-2</v>
      </c>
      <c r="K9" s="16">
        <v>2.9040995042567999E-4</v>
      </c>
      <c r="L9" s="7" t="s">
        <v>115</v>
      </c>
      <c r="M9" s="16">
        <v>6.4159294970802898E-6</v>
      </c>
      <c r="N9" s="17">
        <v>23.773314922514601</v>
      </c>
      <c r="O9" s="9">
        <v>2708</v>
      </c>
      <c r="P9" s="16">
        <v>2.39412276923032E-168</v>
      </c>
      <c r="Q9" s="16">
        <v>6.6784778219073501E-168</v>
      </c>
      <c r="R9" s="15">
        <v>6.60802121488413E-2</v>
      </c>
      <c r="S9" s="15">
        <v>0.18358241154319099</v>
      </c>
      <c r="T9" s="15">
        <v>0.75033737630795805</v>
      </c>
    </row>
    <row r="10" spans="1:20" x14ac:dyDescent="0.2">
      <c r="A10" s="7" t="s">
        <v>113</v>
      </c>
      <c r="B10" s="7" t="s">
        <v>125</v>
      </c>
      <c r="C10" s="7" t="s">
        <v>114</v>
      </c>
      <c r="D10" s="7" t="s">
        <v>321</v>
      </c>
      <c r="E10" s="15">
        <v>5.1640734836076799E-3</v>
      </c>
      <c r="F10" s="15">
        <v>-1.7042791047595599E-2</v>
      </c>
      <c r="G10" s="15">
        <v>2.7370938014811001E-2</v>
      </c>
      <c r="H10" s="15">
        <v>1.13300329240833E-2</v>
      </c>
      <c r="I10" s="15">
        <v>0.64854367583248596</v>
      </c>
      <c r="J10" s="15">
        <v>8.8372187280925094E-2</v>
      </c>
      <c r="K10" s="16">
        <v>9.4798798120528801E-8</v>
      </c>
      <c r="L10" s="7" t="s">
        <v>115</v>
      </c>
      <c r="M10" s="16">
        <v>1.8147720269248301E-6</v>
      </c>
      <c r="N10" s="17">
        <v>23.773314922514601</v>
      </c>
      <c r="O10" s="9">
        <v>2089</v>
      </c>
      <c r="P10" s="15">
        <v>0.15073857369902199</v>
      </c>
      <c r="Q10" s="15">
        <v>0.356670155141461</v>
      </c>
      <c r="R10" s="16">
        <v>0.14060551586155401</v>
      </c>
      <c r="S10" s="16">
        <v>0.33267450377832902</v>
      </c>
      <c r="T10" s="15">
        <v>1.9311251519634198E-2</v>
      </c>
    </row>
    <row r="11" spans="1:20" x14ac:dyDescent="0.2">
      <c r="A11" s="7" t="s">
        <v>113</v>
      </c>
      <c r="B11" s="7" t="s">
        <v>122</v>
      </c>
      <c r="C11" s="7" t="s">
        <v>114</v>
      </c>
      <c r="D11" s="7" t="s">
        <v>321</v>
      </c>
      <c r="E11" s="15">
        <v>0.217436003801597</v>
      </c>
      <c r="F11" s="15">
        <v>0.20501702418250001</v>
      </c>
      <c r="G11" s="15">
        <v>0.22985498342069299</v>
      </c>
      <c r="H11" s="15">
        <v>6.33621409137574E-3</v>
      </c>
      <c r="I11" s="16">
        <v>4.4697259550126496E-258</v>
      </c>
      <c r="J11" s="15">
        <v>8.8372187280925094E-2</v>
      </c>
      <c r="K11" s="16">
        <v>6.9175826762667896E-4</v>
      </c>
      <c r="L11" s="7" t="s">
        <v>115</v>
      </c>
      <c r="M11" s="16">
        <v>1.2550717930939101E-5</v>
      </c>
      <c r="N11" s="17">
        <v>23.773314922514601</v>
      </c>
      <c r="O11" s="9">
        <v>2708</v>
      </c>
      <c r="P11" s="15">
        <v>0</v>
      </c>
      <c r="Q11" s="15">
        <v>0</v>
      </c>
      <c r="R11" s="15">
        <v>9.8572810366806096E-2</v>
      </c>
      <c r="S11" s="15">
        <v>0.274344751228013</v>
      </c>
      <c r="T11" s="15">
        <v>0.62708243840507205</v>
      </c>
    </row>
    <row r="12" spans="1:20" x14ac:dyDescent="0.2">
      <c r="A12" s="7" t="s">
        <v>113</v>
      </c>
      <c r="B12" s="7" t="s">
        <v>282</v>
      </c>
      <c r="C12" s="7" t="s">
        <v>114</v>
      </c>
      <c r="D12" s="7" t="s">
        <v>321</v>
      </c>
      <c r="E12" s="15">
        <v>-1.4291716283047101E-2</v>
      </c>
      <c r="F12" s="15">
        <v>-7.1033494469380606E-2</v>
      </c>
      <c r="G12" s="15">
        <v>4.2450061903286498E-2</v>
      </c>
      <c r="H12" s="15">
        <v>2.8949886829762E-2</v>
      </c>
      <c r="I12" s="15">
        <v>0.62153862965682405</v>
      </c>
      <c r="J12" s="15">
        <v>8.8372187280925094E-2</v>
      </c>
      <c r="K12" s="16">
        <v>7.2609626970542602E-7</v>
      </c>
      <c r="L12" s="7" t="s">
        <v>115</v>
      </c>
      <c r="M12" s="16">
        <v>1.8945335079017899E-6</v>
      </c>
      <c r="N12" s="17">
        <v>23.773314922514601</v>
      </c>
      <c r="O12" s="9">
        <v>2648</v>
      </c>
      <c r="P12" s="33">
        <v>2.2123855943490499E-3</v>
      </c>
      <c r="Q12" s="33">
        <v>6.0628070933302601E-3</v>
      </c>
      <c r="R12" s="33">
        <v>0.259260005030714</v>
      </c>
      <c r="S12" s="33">
        <v>0.71045241916801705</v>
      </c>
      <c r="T12" s="33">
        <v>2.2012383113589998E-2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2"/>
  <sheetViews>
    <sheetView workbookViewId="0">
      <selection activeCell="D2" sqref="D2"/>
    </sheetView>
  </sheetViews>
  <sheetFormatPr baseColWidth="10" defaultRowHeight="16" x14ac:dyDescent="0.2"/>
  <cols>
    <col min="1" max="1" width="17.5" customWidth="1"/>
    <col min="2" max="2" width="22.6640625" customWidth="1"/>
    <col min="9" max="9" width="16.83203125" bestFit="1" customWidth="1"/>
  </cols>
  <sheetData>
    <row r="1" spans="1:20" s="1" customFormat="1" x14ac:dyDescent="0.2">
      <c r="A1" s="14" t="s">
        <v>75</v>
      </c>
      <c r="B1" s="14" t="s">
        <v>74</v>
      </c>
      <c r="C1" s="14" t="s">
        <v>76</v>
      </c>
      <c r="D1" s="14" t="s">
        <v>322</v>
      </c>
      <c r="E1" s="14" t="s">
        <v>78</v>
      </c>
      <c r="F1" s="14" t="s">
        <v>79</v>
      </c>
      <c r="G1" s="14" t="s">
        <v>80</v>
      </c>
      <c r="H1" s="14" t="s">
        <v>81</v>
      </c>
      <c r="I1" s="14" t="s">
        <v>82</v>
      </c>
      <c r="J1" s="14" t="s">
        <v>101</v>
      </c>
      <c r="K1" s="14" t="s">
        <v>102</v>
      </c>
      <c r="L1" s="14" t="s">
        <v>103</v>
      </c>
      <c r="M1" s="14" t="s">
        <v>104</v>
      </c>
      <c r="N1" s="14" t="s">
        <v>105</v>
      </c>
      <c r="O1" s="14" t="s">
        <v>106</v>
      </c>
      <c r="P1" s="14" t="s">
        <v>107</v>
      </c>
      <c r="Q1" s="14" t="s">
        <v>108</v>
      </c>
      <c r="R1" s="14" t="s">
        <v>109</v>
      </c>
      <c r="S1" s="14" t="s">
        <v>110</v>
      </c>
      <c r="T1" s="14" t="s">
        <v>111</v>
      </c>
    </row>
    <row r="2" spans="1:20" x14ac:dyDescent="0.2">
      <c r="A2" s="7" t="s">
        <v>281</v>
      </c>
      <c r="B2" s="7" t="s">
        <v>123</v>
      </c>
      <c r="C2" s="7" t="s">
        <v>114</v>
      </c>
      <c r="D2" s="7" t="s">
        <v>17</v>
      </c>
      <c r="E2" s="15">
        <v>3.5552763819095501E-2</v>
      </c>
      <c r="F2" s="15">
        <v>3.0261121973503901E-2</v>
      </c>
      <c r="G2" s="15">
        <v>4.0844405664687097E-2</v>
      </c>
      <c r="H2" s="15">
        <v>2.69981726815898E-3</v>
      </c>
      <c r="I2" s="16">
        <v>1.33074363608534E-39</v>
      </c>
      <c r="J2" s="15">
        <v>1.84498123168945E-2</v>
      </c>
      <c r="K2" s="16">
        <v>3.9457101598876801E-4</v>
      </c>
      <c r="L2" s="7" t="s">
        <v>115</v>
      </c>
      <c r="M2" s="16">
        <v>1.3155474626023399E-99</v>
      </c>
      <c r="N2" s="17">
        <v>662.12297469875602</v>
      </c>
      <c r="O2">
        <v>956</v>
      </c>
      <c r="P2" s="20">
        <v>4.7663834716369398E-175</v>
      </c>
      <c r="Q2" s="20">
        <v>1.0985050367411E-35</v>
      </c>
      <c r="R2" s="20">
        <v>9.1308804547617997E-141</v>
      </c>
      <c r="S2" s="21">
        <v>0.20964840620075101</v>
      </c>
      <c r="T2" s="21">
        <v>0.79035159379924302</v>
      </c>
    </row>
    <row r="3" spans="1:20" x14ac:dyDescent="0.2">
      <c r="A3" s="7" t="s">
        <v>281</v>
      </c>
      <c r="B3" s="7" t="s">
        <v>112</v>
      </c>
      <c r="C3" s="7" t="s">
        <v>114</v>
      </c>
      <c r="D3" s="7" t="s">
        <v>17</v>
      </c>
      <c r="E3" s="15">
        <v>0.117144358154408</v>
      </c>
      <c r="F3" s="15">
        <v>-1.9237259022384601E-2</v>
      </c>
      <c r="G3" s="15">
        <v>0.25352597533120103</v>
      </c>
      <c r="H3" s="15">
        <v>6.95824577432618E-2</v>
      </c>
      <c r="I3" s="15">
        <v>9.2271972387445E-2</v>
      </c>
      <c r="J3" s="15">
        <v>1.84498123168945E-2</v>
      </c>
      <c r="K3" s="16">
        <v>4.4703419731126302E-5</v>
      </c>
      <c r="L3" s="7" t="s">
        <v>115</v>
      </c>
      <c r="M3" s="16">
        <v>4.0205903889355201E-127</v>
      </c>
      <c r="N3" s="17">
        <v>662.12297469875602</v>
      </c>
      <c r="O3">
        <v>865</v>
      </c>
      <c r="P3" s="20">
        <v>4.53915997921526E-140</v>
      </c>
      <c r="Q3" s="21">
        <v>0.94430125901478301</v>
      </c>
      <c r="R3" s="20">
        <v>1.2199088754401E-141</v>
      </c>
      <c r="S3" s="21">
        <v>2.5347945899374998E-2</v>
      </c>
      <c r="T3" s="21">
        <v>3.0350795085863601E-2</v>
      </c>
    </row>
    <row r="4" spans="1:20" x14ac:dyDescent="0.2">
      <c r="A4" s="7" t="s">
        <v>281</v>
      </c>
      <c r="B4" s="7" t="s">
        <v>116</v>
      </c>
      <c r="C4" s="7" t="s">
        <v>114</v>
      </c>
      <c r="D4" s="7" t="s">
        <v>17</v>
      </c>
      <c r="E4" s="15">
        <v>5.7103700319780702E-2</v>
      </c>
      <c r="F4" s="15">
        <v>-2.9748743718592999E-2</v>
      </c>
      <c r="G4" s="15">
        <v>0.14395614435815399</v>
      </c>
      <c r="H4" s="15">
        <v>4.4312471448149801E-2</v>
      </c>
      <c r="I4" s="15">
        <v>0.19751638604528801</v>
      </c>
      <c r="J4" s="15">
        <v>1.84498123168945E-2</v>
      </c>
      <c r="K4" s="16">
        <v>1.06225154037623E-5</v>
      </c>
      <c r="L4" s="7" t="s">
        <v>115</v>
      </c>
      <c r="M4" s="16">
        <v>3.5620508388783798E-130</v>
      </c>
      <c r="N4" s="17">
        <v>662.12297469875602</v>
      </c>
      <c r="O4">
        <v>927</v>
      </c>
      <c r="P4" s="20">
        <v>4.2123107674662603E-140</v>
      </c>
      <c r="Q4" s="21">
        <v>0.96622476412153202</v>
      </c>
      <c r="R4" s="20">
        <v>1.02008100598633E-141</v>
      </c>
      <c r="S4" s="21">
        <v>2.3388350382573801E-2</v>
      </c>
      <c r="T4" s="21">
        <v>1.03868854958706E-2</v>
      </c>
    </row>
    <row r="5" spans="1:20" x14ac:dyDescent="0.2">
      <c r="A5" s="7" t="s">
        <v>281</v>
      </c>
      <c r="B5" s="7" t="s">
        <v>117</v>
      </c>
      <c r="C5" s="7" t="s">
        <v>114</v>
      </c>
      <c r="D5" s="7" t="s">
        <v>17</v>
      </c>
      <c r="E5" s="15">
        <v>1.7149200548195499E-2</v>
      </c>
      <c r="F5" s="15">
        <v>-2.9061585143901301E-2</v>
      </c>
      <c r="G5" s="15">
        <v>6.3359986240292404E-2</v>
      </c>
      <c r="H5" s="15">
        <v>2.3576931475559601E-2</v>
      </c>
      <c r="I5" s="15">
        <v>0.46699808286997602</v>
      </c>
      <c r="J5" s="15">
        <v>1.84498123168945E-2</v>
      </c>
      <c r="K5" s="16">
        <v>9.5805383241787397E-7</v>
      </c>
      <c r="L5" s="7" t="s">
        <v>115</v>
      </c>
      <c r="M5" s="16">
        <v>3.4666194926400299E-140</v>
      </c>
      <c r="N5" s="17">
        <v>662.12297469875602</v>
      </c>
      <c r="O5">
        <v>953</v>
      </c>
      <c r="P5" s="20">
        <v>4.3041292682913199E-140</v>
      </c>
      <c r="Q5" s="21">
        <v>0.98742884557661903</v>
      </c>
      <c r="R5" s="20">
        <v>4.0387514701632597E-142</v>
      </c>
      <c r="S5" s="21">
        <v>9.2621648221032204E-3</v>
      </c>
      <c r="T5" s="21">
        <v>3.3089896012724802E-3</v>
      </c>
    </row>
    <row r="6" spans="1:20" x14ac:dyDescent="0.2">
      <c r="A6" s="7" t="s">
        <v>281</v>
      </c>
      <c r="B6" s="7" t="s">
        <v>118</v>
      </c>
      <c r="C6" s="7" t="s">
        <v>114</v>
      </c>
      <c r="D6" s="7" t="s">
        <v>17</v>
      </c>
      <c r="E6" s="15">
        <v>5.5090452261306502E-2</v>
      </c>
      <c r="F6" s="15">
        <v>4.1958989492919103E-2</v>
      </c>
      <c r="G6" s="15">
        <v>6.8221915029693894E-2</v>
      </c>
      <c r="H6" s="15">
        <v>6.6997259022384603E-3</v>
      </c>
      <c r="I6" s="16">
        <v>1.9881955095886499E-16</v>
      </c>
      <c r="J6" s="15">
        <v>1.84498123168945E-2</v>
      </c>
      <c r="K6" s="16">
        <v>5.1218438515985998E-5</v>
      </c>
      <c r="L6" s="7" t="s">
        <v>115</v>
      </c>
      <c r="M6" s="16">
        <v>2.5072768538417402E-128</v>
      </c>
      <c r="N6" s="17">
        <v>662.12297469875602</v>
      </c>
      <c r="O6">
        <v>1020</v>
      </c>
      <c r="P6" s="20">
        <v>1.6993468966707698E-151</v>
      </c>
      <c r="Q6" s="20">
        <v>4.0975172769454599E-12</v>
      </c>
      <c r="R6" s="20">
        <v>4.6047737207031602E-141</v>
      </c>
      <c r="S6" s="21">
        <v>0.110141855945472</v>
      </c>
      <c r="T6" s="21">
        <v>0.88985814405045605</v>
      </c>
    </row>
    <row r="7" spans="1:20" x14ac:dyDescent="0.2">
      <c r="A7" s="7" t="s">
        <v>281</v>
      </c>
      <c r="B7" s="7" t="s">
        <v>119</v>
      </c>
      <c r="C7" s="7" t="s">
        <v>114</v>
      </c>
      <c r="D7" s="7" t="s">
        <v>17</v>
      </c>
      <c r="E7" s="15">
        <v>5.11649154865235E-2</v>
      </c>
      <c r="F7" s="15">
        <v>-2.3152124257651899E-2</v>
      </c>
      <c r="G7" s="15">
        <v>0.12548195523069899</v>
      </c>
      <c r="H7" s="15">
        <v>3.7916857012334403E-2</v>
      </c>
      <c r="I7" s="15">
        <v>0.17720929438255101</v>
      </c>
      <c r="J7" s="15">
        <v>1.84498123168945E-2</v>
      </c>
      <c r="K7" s="16">
        <v>8.5281472975992501E-6</v>
      </c>
      <c r="L7" s="7" t="s">
        <v>115</v>
      </c>
      <c r="M7" s="16">
        <v>1.6880273578913499E-135</v>
      </c>
      <c r="N7" s="17">
        <v>662.12297469875602</v>
      </c>
      <c r="O7">
        <v>956</v>
      </c>
      <c r="P7" s="20">
        <v>4.07078391748494E-140</v>
      </c>
      <c r="Q7" s="21">
        <v>0.97954519422566</v>
      </c>
      <c r="R7" s="20">
        <v>4.8132985894850303E-142</v>
      </c>
      <c r="S7" s="21">
        <v>1.1573269708691001E-2</v>
      </c>
      <c r="T7" s="21">
        <v>8.8815360656631492E-3</v>
      </c>
    </row>
    <row r="8" spans="1:20" x14ac:dyDescent="0.2">
      <c r="A8" s="7" t="s">
        <v>281</v>
      </c>
      <c r="B8" s="7" t="s">
        <v>120</v>
      </c>
      <c r="C8" s="7" t="s">
        <v>114</v>
      </c>
      <c r="D8" s="7" t="s">
        <v>17</v>
      </c>
      <c r="E8" s="15">
        <v>-5.2078574691639998E-2</v>
      </c>
      <c r="F8" s="15">
        <v>-0.14609410689812699</v>
      </c>
      <c r="G8" s="15">
        <v>4.1936957514847002E-2</v>
      </c>
      <c r="H8" s="15">
        <v>4.7967108268615798E-2</v>
      </c>
      <c r="I8" s="15">
        <v>0.277605418363564</v>
      </c>
      <c r="J8" s="15">
        <v>1.84498123168945E-2</v>
      </c>
      <c r="K8" s="16">
        <v>8.8357339831110393E-6</v>
      </c>
      <c r="L8" s="7" t="s">
        <v>115</v>
      </c>
      <c r="M8" s="16">
        <v>6.4258761429261401E-130</v>
      </c>
      <c r="N8" s="17">
        <v>662.12297469875602</v>
      </c>
      <c r="O8">
        <v>895</v>
      </c>
      <c r="P8" s="20">
        <v>4.3876650313081502E-140</v>
      </c>
      <c r="Q8" s="21">
        <v>0.98097178261087603</v>
      </c>
      <c r="R8" s="20">
        <v>4.7168475312415601E-142</v>
      </c>
      <c r="S8" s="21">
        <v>1.05371962590273E-2</v>
      </c>
      <c r="T8" s="21">
        <v>8.4910211300952797E-3</v>
      </c>
    </row>
    <row r="9" spans="1:20" x14ac:dyDescent="0.2">
      <c r="A9" s="7" t="s">
        <v>281</v>
      </c>
      <c r="B9" s="7" t="s">
        <v>121</v>
      </c>
      <c r="C9" s="7" t="s">
        <v>114</v>
      </c>
      <c r="D9" s="7" t="s">
        <v>17</v>
      </c>
      <c r="E9" s="15">
        <v>0.18743581544084101</v>
      </c>
      <c r="F9" s="15">
        <v>0.17424785381452701</v>
      </c>
      <c r="G9" s="15">
        <v>0.20062377706715401</v>
      </c>
      <c r="H9" s="15">
        <v>6.7285518501598897E-3</v>
      </c>
      <c r="I9" s="16">
        <v>8.9146092197783499E-171</v>
      </c>
      <c r="J9" s="15">
        <v>1.84498123168945E-2</v>
      </c>
      <c r="K9" s="16">
        <v>5.8752825681332595E-4</v>
      </c>
      <c r="L9" s="7" t="s">
        <v>115</v>
      </c>
      <c r="M9" s="16">
        <v>3.4878234591346803E-97</v>
      </c>
      <c r="N9" s="17">
        <v>662.12297469875602</v>
      </c>
      <c r="O9">
        <v>1020</v>
      </c>
      <c r="P9" s="20">
        <v>5.9763859898974299E-307</v>
      </c>
      <c r="Q9" s="20">
        <v>1.4410444915793899E-167</v>
      </c>
      <c r="R9" s="20">
        <v>1.63309243197939E-140</v>
      </c>
      <c r="S9" s="21">
        <v>0.39316941769250802</v>
      </c>
      <c r="T9" s="21">
        <v>0.606830582307474</v>
      </c>
    </row>
    <row r="10" spans="1:20" x14ac:dyDescent="0.2">
      <c r="A10" s="7" t="s">
        <v>281</v>
      </c>
      <c r="B10" s="7" t="s">
        <v>125</v>
      </c>
      <c r="C10" s="7" t="s">
        <v>114</v>
      </c>
      <c r="D10" s="7" t="s">
        <v>132</v>
      </c>
      <c r="E10" s="15">
        <v>3.1722890041756303E-2</v>
      </c>
      <c r="F10" s="15">
        <v>-7.6621485511830997E-2</v>
      </c>
      <c r="G10" s="15">
        <v>0.14006726559534399</v>
      </c>
      <c r="H10" s="15">
        <v>5.5277742629381302E-2</v>
      </c>
      <c r="I10" s="15">
        <v>0.56604779463436905</v>
      </c>
      <c r="J10" s="15">
        <v>1.14835097503664E-2</v>
      </c>
      <c r="K10" s="16">
        <v>1.9812263759988698E-6</v>
      </c>
      <c r="L10" s="7" t="s">
        <v>115</v>
      </c>
      <c r="M10" s="16">
        <v>9.4414371157079902E-87</v>
      </c>
      <c r="N10" s="17">
        <v>410.67597226099201</v>
      </c>
      <c r="O10">
        <v>718</v>
      </c>
      <c r="P10" s="20">
        <v>5.2120543056072598E-140</v>
      </c>
      <c r="Q10" s="21">
        <v>0.98231749885421005</v>
      </c>
      <c r="R10" s="20">
        <v>6.8843596537194405E-142</v>
      </c>
      <c r="S10" s="21">
        <v>1.29702618490956E-2</v>
      </c>
      <c r="T10" s="21">
        <v>4.71223929668958E-3</v>
      </c>
    </row>
    <row r="11" spans="1:20" x14ac:dyDescent="0.2">
      <c r="A11" s="7" t="s">
        <v>281</v>
      </c>
      <c r="B11" s="7" t="s">
        <v>122</v>
      </c>
      <c r="C11" s="7" t="s">
        <v>114</v>
      </c>
      <c r="D11" s="7" t="s">
        <v>17</v>
      </c>
      <c r="E11" s="15">
        <v>0.32284513476473298</v>
      </c>
      <c r="F11" s="15">
        <v>0.30981126907263601</v>
      </c>
      <c r="G11" s="15">
        <v>0.33587900045683</v>
      </c>
      <c r="H11" s="15">
        <v>6.6499314755596199E-3</v>
      </c>
      <c r="I11" s="16">
        <v>1E-300</v>
      </c>
      <c r="J11" s="15">
        <v>1.84498123168945E-2</v>
      </c>
      <c r="K11" s="16">
        <v>6.9175826762667896E-4</v>
      </c>
      <c r="L11" s="7" t="s">
        <v>115</v>
      </c>
      <c r="M11" s="16">
        <v>1.01699632610181E-93</v>
      </c>
      <c r="N11" s="17">
        <v>662.12297469875602</v>
      </c>
      <c r="O11">
        <v>1020</v>
      </c>
      <c r="P11" s="21">
        <v>0</v>
      </c>
      <c r="Q11" s="21">
        <v>0</v>
      </c>
      <c r="R11" s="20">
        <v>1.7517914122862701E-140</v>
      </c>
      <c r="S11" s="21">
        <v>0.42181912903146801</v>
      </c>
      <c r="T11" s="21">
        <v>0.57818087096845505</v>
      </c>
    </row>
    <row r="12" spans="1:20" x14ac:dyDescent="0.2">
      <c r="A12" s="7" t="s">
        <v>281</v>
      </c>
      <c r="B12" s="7" t="s">
        <v>282</v>
      </c>
      <c r="C12" s="7" t="s">
        <v>114</v>
      </c>
      <c r="D12" s="7" t="s">
        <v>17</v>
      </c>
      <c r="E12" s="16">
        <v>-4.5682960255824599E-4</v>
      </c>
      <c r="F12" s="15">
        <v>-5.7761534947464603E-2</v>
      </c>
      <c r="G12" s="15">
        <v>5.6847875742348099E-2</v>
      </c>
      <c r="H12" s="15">
        <v>2.9237094563727702E-2</v>
      </c>
      <c r="I12" s="15">
        <v>0.98753356100022105</v>
      </c>
      <c r="J12" s="15">
        <v>1.84498123168945E-2</v>
      </c>
      <c r="K12" s="16">
        <v>6.79870721604641E-10</v>
      </c>
      <c r="L12" s="7" t="s">
        <v>115</v>
      </c>
      <c r="M12" s="16">
        <v>6.5722357767646801E-141</v>
      </c>
      <c r="N12" s="17">
        <v>662.12297469875602</v>
      </c>
      <c r="O12">
        <v>869</v>
      </c>
      <c r="P12" s="20">
        <v>4.5031381248354298E-140</v>
      </c>
      <c r="Q12" s="21">
        <v>0.98521974666961698</v>
      </c>
      <c r="R12" s="20">
        <v>5.2625659534361699E-142</v>
      </c>
      <c r="S12" s="21">
        <v>1.1510442964469901E-2</v>
      </c>
      <c r="T12" s="21">
        <v>3.26981036590347E-3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"/>
  <sheetViews>
    <sheetView workbookViewId="0">
      <selection activeCell="H13" sqref="H13"/>
    </sheetView>
  </sheetViews>
  <sheetFormatPr baseColWidth="10" defaultRowHeight="16" x14ac:dyDescent="0.2"/>
  <cols>
    <col min="1" max="1" width="32.1640625" style="7" customWidth="1"/>
    <col min="2" max="2" width="12.5" style="7" customWidth="1"/>
    <col min="3" max="16384" width="10.83203125" style="7"/>
  </cols>
  <sheetData>
    <row r="1" spans="1:12" s="14" customFormat="1" x14ac:dyDescent="0.2">
      <c r="A1" s="48"/>
      <c r="B1" s="48"/>
      <c r="C1" s="48"/>
      <c r="D1" s="48"/>
      <c r="E1" s="48"/>
      <c r="F1" s="48"/>
      <c r="G1" s="49" t="s">
        <v>5</v>
      </c>
      <c r="H1" s="49"/>
      <c r="I1" s="49"/>
      <c r="J1" s="49" t="s">
        <v>6</v>
      </c>
      <c r="K1" s="49"/>
      <c r="L1" s="49"/>
    </row>
    <row r="2" spans="1:12" s="14" customFormat="1" x14ac:dyDescent="0.2">
      <c r="A2" s="14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13</v>
      </c>
      <c r="K2" s="14" t="s">
        <v>14</v>
      </c>
      <c r="L2" s="14" t="s">
        <v>15</v>
      </c>
    </row>
    <row r="3" spans="1:12" x14ac:dyDescent="0.2">
      <c r="A3" s="7" t="s">
        <v>16</v>
      </c>
      <c r="B3" s="7" t="s">
        <v>17</v>
      </c>
      <c r="C3" s="7">
        <v>1</v>
      </c>
      <c r="D3" s="7">
        <v>63099023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</row>
    <row r="4" spans="1:12" x14ac:dyDescent="0.2">
      <c r="A4" s="7" t="s">
        <v>26</v>
      </c>
      <c r="B4" s="7" t="s">
        <v>27</v>
      </c>
      <c r="C4" s="7">
        <v>8</v>
      </c>
      <c r="D4" s="7">
        <v>19823648</v>
      </c>
      <c r="E4" s="7" t="s">
        <v>19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7" t="s">
        <v>34</v>
      </c>
    </row>
    <row r="5" spans="1:12" x14ac:dyDescent="0.2">
      <c r="A5" s="7" t="s">
        <v>69</v>
      </c>
      <c r="B5" s="7" t="s">
        <v>35</v>
      </c>
      <c r="C5" s="7">
        <v>11</v>
      </c>
      <c r="D5" s="7">
        <v>116648917</v>
      </c>
      <c r="E5" s="7" t="s">
        <v>18</v>
      </c>
      <c r="F5" s="7" t="s">
        <v>36</v>
      </c>
      <c r="G5" s="7" t="s">
        <v>37</v>
      </c>
      <c r="H5" s="7" t="s">
        <v>38</v>
      </c>
      <c r="I5" s="7" t="s">
        <v>39</v>
      </c>
      <c r="J5" s="7" t="s">
        <v>40</v>
      </c>
      <c r="K5" s="7" t="s">
        <v>41</v>
      </c>
      <c r="L5" s="7" t="s">
        <v>42</v>
      </c>
    </row>
    <row r="6" spans="1:12" x14ac:dyDescent="0.2">
      <c r="A6" s="7" t="s">
        <v>43</v>
      </c>
      <c r="B6" s="7" t="s">
        <v>44</v>
      </c>
      <c r="C6" s="7">
        <v>19</v>
      </c>
      <c r="D6" s="7">
        <v>8429323</v>
      </c>
      <c r="E6" s="7" t="s">
        <v>28</v>
      </c>
      <c r="F6" s="7" t="s">
        <v>36</v>
      </c>
      <c r="G6" s="7" t="s">
        <v>45</v>
      </c>
      <c r="H6" s="7" t="s">
        <v>46</v>
      </c>
      <c r="I6" s="7" t="s">
        <v>47</v>
      </c>
      <c r="J6" s="7" t="s">
        <v>48</v>
      </c>
      <c r="K6" s="7" t="s">
        <v>49</v>
      </c>
      <c r="L6" s="7" t="s">
        <v>33</v>
      </c>
    </row>
    <row r="7" spans="1:12" x14ac:dyDescent="0.2">
      <c r="A7" s="7" t="s">
        <v>50</v>
      </c>
      <c r="B7" s="7" t="s">
        <v>51</v>
      </c>
      <c r="C7" s="7">
        <v>19</v>
      </c>
      <c r="D7" s="7">
        <v>45413233</v>
      </c>
      <c r="E7" s="7" t="s">
        <v>28</v>
      </c>
      <c r="F7" s="7" t="s">
        <v>36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</row>
  </sheetData>
  <mergeCells count="3">
    <mergeCell ref="A1:F1"/>
    <mergeCell ref="G1:I1"/>
    <mergeCell ref="J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"/>
  <sheetViews>
    <sheetView workbookViewId="0">
      <selection activeCell="H5" sqref="H5"/>
    </sheetView>
  </sheetViews>
  <sheetFormatPr baseColWidth="10" defaultRowHeight="16" x14ac:dyDescent="0.2"/>
  <cols>
    <col min="2" max="2" width="31.33203125" customWidth="1"/>
  </cols>
  <sheetData>
    <row r="1" spans="1:8" s="1" customFormat="1" x14ac:dyDescent="0.2">
      <c r="A1" s="14" t="s">
        <v>66</v>
      </c>
      <c r="B1" s="14" t="s">
        <v>67</v>
      </c>
      <c r="C1" s="14" t="s">
        <v>58</v>
      </c>
      <c r="D1" s="14" t="s">
        <v>59</v>
      </c>
      <c r="E1" s="14" t="s">
        <v>60</v>
      </c>
      <c r="F1" s="14" t="s">
        <v>61</v>
      </c>
      <c r="G1" s="14" t="s">
        <v>62</v>
      </c>
      <c r="H1" s="14" t="s">
        <v>63</v>
      </c>
    </row>
    <row r="2" spans="1:8" x14ac:dyDescent="0.2">
      <c r="A2" s="7" t="s">
        <v>16</v>
      </c>
      <c r="B2" s="7" t="s">
        <v>68</v>
      </c>
      <c r="C2" s="7">
        <v>2986</v>
      </c>
      <c r="D2" s="16">
        <v>3.3400000000000001E-140</v>
      </c>
      <c r="E2" s="7">
        <v>0.78100000000000003</v>
      </c>
      <c r="F2" s="16">
        <v>7.5000000000000005E-141</v>
      </c>
      <c r="G2" s="7">
        <v>0.17499999999999999</v>
      </c>
      <c r="H2" s="7">
        <v>4.3999999999999997E-2</v>
      </c>
    </row>
    <row r="3" spans="1:8" x14ac:dyDescent="0.2">
      <c r="A3" s="7" t="s">
        <v>16</v>
      </c>
      <c r="B3" s="7" t="s">
        <v>73</v>
      </c>
      <c r="C3" s="7">
        <v>2986</v>
      </c>
      <c r="D3" s="16">
        <v>3.22E-140</v>
      </c>
      <c r="E3" s="7">
        <v>0.752</v>
      </c>
      <c r="F3" s="16">
        <v>8.1299999999999999E-141</v>
      </c>
      <c r="G3" s="15">
        <v>0.19</v>
      </c>
      <c r="H3" s="7">
        <v>5.8000000000000003E-2</v>
      </c>
    </row>
    <row r="4" spans="1:8" x14ac:dyDescent="0.2">
      <c r="A4" s="7" t="s">
        <v>16</v>
      </c>
      <c r="B4" s="7" t="s">
        <v>72</v>
      </c>
      <c r="C4" s="7">
        <v>2689</v>
      </c>
      <c r="D4" s="16">
        <v>4.1700000000000002E-141</v>
      </c>
      <c r="E4" s="7">
        <v>9.0999999999999998E-2</v>
      </c>
      <c r="F4" s="16">
        <v>1.16E-140</v>
      </c>
      <c r="G4" s="7">
        <v>0.252</v>
      </c>
      <c r="H4" s="7">
        <v>0.65700000000000003</v>
      </c>
    </row>
    <row r="5" spans="1:8" x14ac:dyDescent="0.2">
      <c r="A5" s="7" t="s">
        <v>26</v>
      </c>
      <c r="B5" s="7" t="s">
        <v>68</v>
      </c>
      <c r="C5" s="7">
        <v>4220</v>
      </c>
      <c r="D5" s="16">
        <v>1.2499999999999999E-8</v>
      </c>
      <c r="E5" s="16">
        <v>9.0699999999999996E-5</v>
      </c>
      <c r="F5" s="16">
        <v>2.1500000000000001E-5</v>
      </c>
      <c r="G5" s="7">
        <v>0.155</v>
      </c>
      <c r="H5" s="7">
        <v>0.84399999999999997</v>
      </c>
    </row>
    <row r="6" spans="1:8" x14ac:dyDescent="0.2">
      <c r="A6" s="7" t="s">
        <v>26</v>
      </c>
      <c r="B6" s="7" t="s">
        <v>73</v>
      </c>
      <c r="C6" s="7">
        <v>4220</v>
      </c>
      <c r="D6" s="16">
        <v>7.9599999999999997E-5</v>
      </c>
      <c r="E6" s="7">
        <v>0.57899999999999996</v>
      </c>
      <c r="F6" s="16">
        <v>3.57E-5</v>
      </c>
      <c r="G6" s="15">
        <v>0.26</v>
      </c>
      <c r="H6" s="7">
        <v>0.161</v>
      </c>
    </row>
    <row r="7" spans="1:8" x14ac:dyDescent="0.2">
      <c r="A7" s="7" t="s">
        <v>26</v>
      </c>
      <c r="B7" s="7" t="s">
        <v>72</v>
      </c>
      <c r="C7" s="7">
        <v>4110</v>
      </c>
      <c r="D7" s="16">
        <v>7.7899999999999996E-5</v>
      </c>
      <c r="E7" s="7">
        <v>0.60499999999999998</v>
      </c>
      <c r="F7" s="16">
        <v>3.9400000000000002E-5</v>
      </c>
      <c r="G7" s="7">
        <v>0.30599999999999999</v>
      </c>
      <c r="H7" s="7">
        <v>8.7999999999999995E-2</v>
      </c>
    </row>
    <row r="8" spans="1:8" x14ac:dyDescent="0.2">
      <c r="A8" s="7" t="s">
        <v>64</v>
      </c>
      <c r="B8" s="7" t="s">
        <v>68</v>
      </c>
      <c r="C8" s="7">
        <v>3570</v>
      </c>
      <c r="D8" s="16">
        <v>1.43E-14</v>
      </c>
      <c r="E8" s="15">
        <v>0.73</v>
      </c>
      <c r="F8" s="16">
        <v>4.1800000000000001E-15</v>
      </c>
      <c r="G8" s="7">
        <v>0.21299999999999999</v>
      </c>
      <c r="H8" s="7">
        <v>5.7000000000000002E-2</v>
      </c>
    </row>
    <row r="9" spans="1:8" x14ac:dyDescent="0.2">
      <c r="A9" s="7" t="s">
        <v>64</v>
      </c>
      <c r="B9" s="7" t="s">
        <v>73</v>
      </c>
      <c r="C9" s="7">
        <v>3570</v>
      </c>
      <c r="D9" s="16">
        <v>1.41E-14</v>
      </c>
      <c r="E9" s="7">
        <v>0.71899999999999997</v>
      </c>
      <c r="F9" s="16">
        <v>4.4100000000000003E-15</v>
      </c>
      <c r="G9" s="7">
        <v>0.224</v>
      </c>
      <c r="H9" s="7">
        <v>5.7000000000000002E-2</v>
      </c>
    </row>
    <row r="10" spans="1:8" x14ac:dyDescent="0.2">
      <c r="A10" s="7" t="s">
        <v>64</v>
      </c>
      <c r="B10" s="7" t="s">
        <v>72</v>
      </c>
      <c r="C10" s="7">
        <v>3270</v>
      </c>
      <c r="D10" s="16">
        <v>1.36E-14</v>
      </c>
      <c r="E10" s="7">
        <v>0.69099999999999995</v>
      </c>
      <c r="F10" s="16">
        <v>4.5999999999999998E-15</v>
      </c>
      <c r="G10" s="7">
        <v>0.23400000000000001</v>
      </c>
      <c r="H10" s="7">
        <v>7.4999999999999997E-2</v>
      </c>
    </row>
    <row r="11" spans="1:8" x14ac:dyDescent="0.2">
      <c r="A11" s="7" t="s">
        <v>65</v>
      </c>
      <c r="B11" s="7" t="s">
        <v>68</v>
      </c>
      <c r="C11" s="7">
        <v>3556</v>
      </c>
      <c r="D11" s="16">
        <v>1.43E-14</v>
      </c>
      <c r="E11" s="15">
        <v>0.73</v>
      </c>
      <c r="F11" s="16">
        <v>4.4500000000000001E-15</v>
      </c>
      <c r="G11" s="7">
        <v>0.22700000000000001</v>
      </c>
      <c r="H11" s="7">
        <v>4.2999999999999997E-2</v>
      </c>
    </row>
    <row r="12" spans="1:8" x14ac:dyDescent="0.2">
      <c r="A12" s="7" t="s">
        <v>65</v>
      </c>
      <c r="B12" s="7" t="s">
        <v>73</v>
      </c>
      <c r="C12" s="7">
        <v>3556</v>
      </c>
      <c r="D12" s="16">
        <v>1.38E-14</v>
      </c>
      <c r="E12" s="7">
        <v>0.70099999999999996</v>
      </c>
      <c r="F12" s="16">
        <v>4.9099999999999997E-15</v>
      </c>
      <c r="G12" s="15">
        <v>0.25</v>
      </c>
      <c r="H12" s="7">
        <v>4.9000000000000002E-2</v>
      </c>
    </row>
    <row r="13" spans="1:8" x14ac:dyDescent="0.2">
      <c r="A13" s="7" t="s">
        <v>65</v>
      </c>
      <c r="B13" s="7" t="s">
        <v>72</v>
      </c>
      <c r="C13" s="7">
        <v>3257</v>
      </c>
      <c r="D13" s="16">
        <v>1.11E-14</v>
      </c>
      <c r="E13" s="7">
        <v>0.56399999999999995</v>
      </c>
      <c r="F13" s="16">
        <v>7.6600000000000006E-15</v>
      </c>
      <c r="G13" s="15">
        <v>0.39</v>
      </c>
      <c r="H13" s="7">
        <v>4.7E-2</v>
      </c>
    </row>
    <row r="14" spans="1:8" x14ac:dyDescent="0.2">
      <c r="A14" s="7" t="s">
        <v>71</v>
      </c>
      <c r="B14" s="7" t="s">
        <v>72</v>
      </c>
      <c r="C14" s="7">
        <v>3295</v>
      </c>
      <c r="D14" s="16">
        <v>1.42E-14</v>
      </c>
      <c r="E14" s="7">
        <v>0.72299999999999998</v>
      </c>
      <c r="F14" s="16">
        <v>4.4999999999999998E-15</v>
      </c>
      <c r="G14" s="7">
        <v>0.22900000000000001</v>
      </c>
      <c r="H14" s="7">
        <v>4.8000000000000001E-2</v>
      </c>
    </row>
    <row r="15" spans="1:8" x14ac:dyDescent="0.2">
      <c r="A15" s="7" t="s">
        <v>70</v>
      </c>
      <c r="B15" s="7" t="s">
        <v>72</v>
      </c>
      <c r="C15" s="7">
        <v>3373</v>
      </c>
      <c r="D15" s="16">
        <v>8.1099999999999996E-15</v>
      </c>
      <c r="E15" s="7">
        <v>0.41299999999999998</v>
      </c>
      <c r="F15" s="16">
        <v>2.74E-15</v>
      </c>
      <c r="G15" s="7">
        <v>0.13900000000000001</v>
      </c>
      <c r="H15" s="7">
        <v>0.44800000000000001</v>
      </c>
    </row>
    <row r="16" spans="1:8" x14ac:dyDescent="0.2">
      <c r="A16" s="7" t="s">
        <v>43</v>
      </c>
      <c r="B16" s="7" t="s">
        <v>68</v>
      </c>
      <c r="C16" s="7">
        <v>3285</v>
      </c>
      <c r="D16" s="7">
        <v>6.0000000000000001E-3</v>
      </c>
      <c r="E16" s="7">
        <v>0.72199999999999998</v>
      </c>
      <c r="F16" s="7">
        <v>1E-3</v>
      </c>
      <c r="G16" s="7">
        <v>0.17499999999999999</v>
      </c>
      <c r="H16" s="7">
        <v>9.6000000000000002E-2</v>
      </c>
    </row>
    <row r="17" spans="1:8" x14ac:dyDescent="0.2">
      <c r="A17" s="7" t="s">
        <v>43</v>
      </c>
      <c r="B17" s="7" t="s">
        <v>73</v>
      </c>
      <c r="C17" s="7">
        <v>3285</v>
      </c>
      <c r="D17" s="7">
        <v>6.0000000000000001E-3</v>
      </c>
      <c r="E17" s="7">
        <v>0.73699999999999999</v>
      </c>
      <c r="F17" s="7">
        <v>2E-3</v>
      </c>
      <c r="G17" s="7">
        <v>0.192</v>
      </c>
      <c r="H17" s="7">
        <v>6.3E-2</v>
      </c>
    </row>
    <row r="18" spans="1:8" x14ac:dyDescent="0.2">
      <c r="A18" s="7" t="s">
        <v>43</v>
      </c>
      <c r="B18" s="7" t="s">
        <v>72</v>
      </c>
      <c r="C18" s="7">
        <v>3040</v>
      </c>
      <c r="D18" s="7">
        <v>5.0000000000000001E-3</v>
      </c>
      <c r="E18" s="7">
        <v>0.57899999999999996</v>
      </c>
      <c r="F18" s="15">
        <v>2.836E-3</v>
      </c>
      <c r="G18" s="7">
        <v>0.35499999999999998</v>
      </c>
      <c r="H18" s="7">
        <v>5.8999999999999997E-2</v>
      </c>
    </row>
    <row r="19" spans="1:8" x14ac:dyDescent="0.2">
      <c r="A19" s="7" t="s">
        <v>50</v>
      </c>
      <c r="B19" s="7" t="s">
        <v>68</v>
      </c>
      <c r="C19" s="7">
        <v>3331</v>
      </c>
      <c r="D19" s="16">
        <v>2.6999999999999999E-5</v>
      </c>
      <c r="E19" s="7">
        <v>0.71699999999999997</v>
      </c>
      <c r="F19" s="16">
        <v>7.1600000000000001E-6</v>
      </c>
      <c r="G19" s="15">
        <v>0.19</v>
      </c>
      <c r="H19" s="7">
        <v>9.4E-2</v>
      </c>
    </row>
    <row r="20" spans="1:8" x14ac:dyDescent="0.2">
      <c r="A20" s="7" t="s">
        <v>50</v>
      </c>
      <c r="B20" s="7" t="s">
        <v>73</v>
      </c>
      <c r="C20" s="7">
        <v>3331</v>
      </c>
      <c r="D20" s="16">
        <v>2.5700000000000001E-5</v>
      </c>
      <c r="E20" s="7">
        <v>0.68100000000000005</v>
      </c>
      <c r="F20" s="16">
        <v>1.03E-5</v>
      </c>
      <c r="G20" s="7">
        <v>0.27400000000000002</v>
      </c>
      <c r="H20" s="7">
        <v>4.4999999999999998E-2</v>
      </c>
    </row>
    <row r="21" spans="1:8" x14ac:dyDescent="0.2">
      <c r="A21" s="7" t="s">
        <v>50</v>
      </c>
      <c r="B21" s="7" t="s">
        <v>72</v>
      </c>
      <c r="C21" s="7">
        <v>2994</v>
      </c>
      <c r="D21" s="16">
        <v>3.01E-6</v>
      </c>
      <c r="E21" s="7">
        <v>7.8E-2</v>
      </c>
      <c r="F21" s="16">
        <v>3.6500000000000002E-6</v>
      </c>
      <c r="G21" s="7">
        <v>9.4E-2</v>
      </c>
      <c r="H21" s="7">
        <v>0.82899999999999996</v>
      </c>
    </row>
    <row r="25" spans="1:8" ht="17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12"/>
  <sheetViews>
    <sheetView zoomScale="111" zoomScaleNormal="111" workbookViewId="0">
      <selection activeCell="K16" sqref="K16"/>
    </sheetView>
  </sheetViews>
  <sheetFormatPr baseColWidth="10" defaultRowHeight="16" x14ac:dyDescent="0.2"/>
  <cols>
    <col min="1" max="1" width="17.6640625" customWidth="1"/>
    <col min="2" max="2" width="24" customWidth="1"/>
    <col min="15" max="15" width="11" bestFit="1" customWidth="1"/>
    <col min="16" max="16" width="12.6640625" bestFit="1" customWidth="1"/>
  </cols>
  <sheetData>
    <row r="1" spans="1:37" s="1" customFormat="1" ht="17" customHeight="1" x14ac:dyDescent="0.2">
      <c r="A1" s="14" t="s">
        <v>75</v>
      </c>
      <c r="B1" s="14" t="s">
        <v>74</v>
      </c>
      <c r="C1" s="14" t="s">
        <v>77</v>
      </c>
      <c r="D1" s="14" t="s">
        <v>126</v>
      </c>
      <c r="E1" s="14" t="s">
        <v>127</v>
      </c>
      <c r="F1" s="14" t="s">
        <v>128</v>
      </c>
      <c r="G1" s="14" t="s">
        <v>79</v>
      </c>
      <c r="H1" s="14" t="s">
        <v>80</v>
      </c>
      <c r="I1" s="14" t="s">
        <v>99</v>
      </c>
      <c r="J1" s="14" t="s">
        <v>100</v>
      </c>
      <c r="K1" s="14" t="s">
        <v>97</v>
      </c>
      <c r="L1" s="14" t="s">
        <v>98</v>
      </c>
      <c r="M1" s="14" t="s">
        <v>90</v>
      </c>
      <c r="N1" s="14" t="s">
        <v>91</v>
      </c>
      <c r="O1" s="14" t="s">
        <v>92</v>
      </c>
      <c r="P1" s="14" t="s">
        <v>93</v>
      </c>
      <c r="Q1" s="14" t="s">
        <v>85</v>
      </c>
      <c r="R1" s="14" t="s">
        <v>86</v>
      </c>
      <c r="S1" s="14" t="s">
        <v>83</v>
      </c>
      <c r="T1" s="14" t="s">
        <v>84</v>
      </c>
      <c r="U1" s="14" t="s">
        <v>87</v>
      </c>
      <c r="V1" s="14" t="s">
        <v>88</v>
      </c>
      <c r="W1" s="14" t="s">
        <v>89</v>
      </c>
      <c r="X1" s="14" t="s">
        <v>94</v>
      </c>
      <c r="Y1" s="14" t="s">
        <v>95</v>
      </c>
      <c r="Z1" s="14" t="s">
        <v>96</v>
      </c>
      <c r="AA1" s="14" t="s">
        <v>101</v>
      </c>
      <c r="AB1" s="14" t="s">
        <v>102</v>
      </c>
      <c r="AC1" s="14" t="s">
        <v>103</v>
      </c>
      <c r="AD1" s="14" t="s">
        <v>104</v>
      </c>
      <c r="AE1" s="14" t="s">
        <v>105</v>
      </c>
      <c r="AF1" s="14" t="s">
        <v>106</v>
      </c>
      <c r="AG1" s="14" t="s">
        <v>107</v>
      </c>
      <c r="AH1" s="14" t="s">
        <v>108</v>
      </c>
      <c r="AI1" s="14" t="s">
        <v>109</v>
      </c>
      <c r="AJ1" s="14" t="s">
        <v>110</v>
      </c>
      <c r="AK1" s="14" t="s">
        <v>111</v>
      </c>
    </row>
    <row r="2" spans="1:37" x14ac:dyDescent="0.2">
      <c r="A2" s="7" t="s">
        <v>124</v>
      </c>
      <c r="B2" s="7" t="s">
        <v>123</v>
      </c>
      <c r="C2" s="7">
        <v>33</v>
      </c>
      <c r="D2" s="15">
        <v>1.4063202347119301E-2</v>
      </c>
      <c r="E2" s="15">
        <v>3.0617159279191699E-3</v>
      </c>
      <c r="F2" s="16">
        <v>4.3641237204965196E-6</v>
      </c>
      <c r="G2" s="15">
        <v>8.0622391283976698E-3</v>
      </c>
      <c r="H2" s="15">
        <v>2.00641655658408E-2</v>
      </c>
      <c r="I2" s="15">
        <v>-2.5500280900486601E-3</v>
      </c>
      <c r="J2" s="15">
        <v>7.0711588904121903E-3</v>
      </c>
      <c r="K2" s="15">
        <v>7.7772689358298003E-4</v>
      </c>
      <c r="L2" s="15">
        <v>2.16149938059629E-2</v>
      </c>
      <c r="M2" s="7">
        <v>38</v>
      </c>
      <c r="N2" s="15">
        <v>5.8799433685702805E-4</v>
      </c>
      <c r="O2" s="15">
        <v>5.9270870852247805E-4</v>
      </c>
      <c r="P2" s="15">
        <v>0.32779652143368798</v>
      </c>
      <c r="Q2" s="17">
        <v>204.375441551839</v>
      </c>
      <c r="R2" s="16">
        <v>5.1644862611687003E-27</v>
      </c>
      <c r="S2" s="17">
        <v>201.52058065875801</v>
      </c>
      <c r="T2" s="16">
        <v>6.7589269992368802E-27</v>
      </c>
      <c r="U2" s="15">
        <v>1.1196360349772901E-2</v>
      </c>
      <c r="V2" s="15">
        <v>5.3156293143826298E-3</v>
      </c>
      <c r="W2" s="15">
        <v>4.3371603771903598E-2</v>
      </c>
      <c r="X2" s="15">
        <v>2.2605654001817601E-3</v>
      </c>
      <c r="Y2" s="15">
        <v>2.45438443379103E-3</v>
      </c>
      <c r="Z2" s="15">
        <v>0.357033976360488</v>
      </c>
      <c r="AA2" s="15">
        <v>6.40999383961042E-2</v>
      </c>
      <c r="AB2" s="16">
        <v>2.1856146669926101E-4</v>
      </c>
      <c r="AC2" s="7" t="s">
        <v>115</v>
      </c>
      <c r="AD2" s="7">
        <v>0</v>
      </c>
      <c r="AE2" s="17">
        <v>4157.5694043358399</v>
      </c>
      <c r="AF2" s="7">
        <v>956</v>
      </c>
      <c r="AG2" s="16">
        <v>4.7663834716369398E-175</v>
      </c>
      <c r="AH2" s="16">
        <v>1.0985050367411E-35</v>
      </c>
      <c r="AI2" s="16">
        <v>9.1308804547617997E-141</v>
      </c>
      <c r="AJ2" s="15">
        <v>0.20964840620075101</v>
      </c>
      <c r="AK2" s="15">
        <v>0.79035159379924302</v>
      </c>
    </row>
    <row r="3" spans="1:37" x14ac:dyDescent="0.2">
      <c r="A3" s="7" t="s">
        <v>124</v>
      </c>
      <c r="B3" s="7" t="s">
        <v>112</v>
      </c>
      <c r="C3" s="7">
        <v>33</v>
      </c>
      <c r="D3" s="15">
        <v>9.7868476799347501E-2</v>
      </c>
      <c r="E3" s="15">
        <v>2.6299054016922702E-2</v>
      </c>
      <c r="F3" s="16">
        <v>1.98145874497878E-4</v>
      </c>
      <c r="G3" s="15">
        <v>4.6322330926179003E-2</v>
      </c>
      <c r="H3" s="15">
        <v>0.14941462267251601</v>
      </c>
      <c r="I3" s="15">
        <v>1.46088654280748E-2</v>
      </c>
      <c r="J3" s="15">
        <v>0.159342070235442</v>
      </c>
      <c r="K3" s="15">
        <v>2.4661070578824999E-2</v>
      </c>
      <c r="L3" s="15">
        <v>0.195574012502442</v>
      </c>
      <c r="M3" s="7">
        <v>34</v>
      </c>
      <c r="N3" s="15">
        <v>-2.3667048026743301E-3</v>
      </c>
      <c r="O3" s="15">
        <v>5.9000114994155603E-3</v>
      </c>
      <c r="P3" s="15">
        <v>0.69098640199502404</v>
      </c>
      <c r="Q3" s="17">
        <v>28.440576578470498</v>
      </c>
      <c r="R3" s="15">
        <v>0.64740948151200295</v>
      </c>
      <c r="S3" s="17">
        <v>28.316509319601298</v>
      </c>
      <c r="T3" s="15">
        <v>0.60478364322460498</v>
      </c>
      <c r="U3" s="15">
        <v>0.110117541540634</v>
      </c>
      <c r="V3" s="15">
        <v>4.3600240286637101E-2</v>
      </c>
      <c r="W3" s="15">
        <v>1.6875921844890399E-2</v>
      </c>
      <c r="X3" s="15">
        <v>8.6975467831758205E-2</v>
      </c>
      <c r="Y3" s="15">
        <v>3.6921735920246598E-2</v>
      </c>
      <c r="Z3" s="15">
        <v>1.84892779222115E-2</v>
      </c>
      <c r="AA3" s="15">
        <v>5.7352576459672198E-2</v>
      </c>
      <c r="AB3" s="16">
        <v>1.69841920838409E-4</v>
      </c>
      <c r="AC3" s="7" t="s">
        <v>115</v>
      </c>
      <c r="AD3" s="7">
        <v>0</v>
      </c>
      <c r="AE3" s="17">
        <v>4102.7553860219996</v>
      </c>
      <c r="AF3" s="7">
        <v>865</v>
      </c>
      <c r="AG3" s="16">
        <v>4.53915997921526E-140</v>
      </c>
      <c r="AH3" s="15">
        <v>0.94430125901478301</v>
      </c>
      <c r="AI3" s="16">
        <v>1.2199088754401E-141</v>
      </c>
      <c r="AJ3" s="15">
        <v>2.5347945899374998E-2</v>
      </c>
      <c r="AK3" s="15">
        <v>3.0350795085863601E-2</v>
      </c>
    </row>
    <row r="4" spans="1:37" x14ac:dyDescent="0.2">
      <c r="A4" s="7" t="s">
        <v>124</v>
      </c>
      <c r="B4" s="7" t="s">
        <v>116</v>
      </c>
      <c r="C4" s="7">
        <v>28</v>
      </c>
      <c r="D4" s="15">
        <v>-2.6860244300138999E-3</v>
      </c>
      <c r="E4" s="15">
        <v>2.4658884013635599E-2</v>
      </c>
      <c r="F4" s="15">
        <v>0.91326019266175495</v>
      </c>
      <c r="G4" s="15">
        <v>-5.1017437096739698E-2</v>
      </c>
      <c r="H4" s="15">
        <v>4.5645388236711902E-2</v>
      </c>
      <c r="I4" s="15">
        <v>-6.8007274993740194E-2</v>
      </c>
      <c r="J4" s="15">
        <v>5.4943240760563103E-2</v>
      </c>
      <c r="K4" s="15">
        <v>-0.117012635966488</v>
      </c>
      <c r="L4" s="15">
        <v>5.2209659038905197E-2</v>
      </c>
      <c r="M4" s="7">
        <v>37</v>
      </c>
      <c r="N4" s="15">
        <v>3.3340815955488099E-3</v>
      </c>
      <c r="O4" s="15">
        <v>5.2147473085506204E-3</v>
      </c>
      <c r="P4" s="15">
        <v>0.52675394626789196</v>
      </c>
      <c r="Q4" s="17">
        <v>44.924059217309697</v>
      </c>
      <c r="R4" s="15">
        <v>1.65629891603272E-2</v>
      </c>
      <c r="S4" s="17">
        <v>43.734694736620398</v>
      </c>
      <c r="T4" s="15">
        <v>1.6139580936563699E-2</v>
      </c>
      <c r="U4" s="15">
        <v>-3.24014884637914E-2</v>
      </c>
      <c r="V4" s="15">
        <v>4.3168952807498197E-2</v>
      </c>
      <c r="W4" s="15">
        <v>0.459648492395271</v>
      </c>
      <c r="X4" s="15">
        <v>-6.5320171165885402E-3</v>
      </c>
      <c r="Y4" s="15">
        <v>3.13649274883427E-2</v>
      </c>
      <c r="Z4" s="15">
        <v>0.83502702471547396</v>
      </c>
      <c r="AA4" s="15">
        <v>6.2413097911996201E-2</v>
      </c>
      <c r="AB4" s="16">
        <v>2.1453455295170599E-4</v>
      </c>
      <c r="AC4" s="7" t="s">
        <v>115</v>
      </c>
      <c r="AD4" s="7">
        <v>0</v>
      </c>
      <c r="AE4" s="17">
        <v>4269.6632716818503</v>
      </c>
      <c r="AF4" s="7">
        <v>927</v>
      </c>
      <c r="AG4" s="16">
        <v>4.2123107674662603E-140</v>
      </c>
      <c r="AH4" s="15">
        <v>0.96622476412153202</v>
      </c>
      <c r="AI4" s="16">
        <v>1.02008100598633E-141</v>
      </c>
      <c r="AJ4" s="15">
        <v>2.3388350382573801E-2</v>
      </c>
      <c r="AK4" s="15">
        <v>1.03868854958706E-2</v>
      </c>
    </row>
    <row r="5" spans="1:37" x14ac:dyDescent="0.2">
      <c r="A5" s="7" t="s">
        <v>124</v>
      </c>
      <c r="B5" s="7" t="s">
        <v>117</v>
      </c>
      <c r="C5" s="7">
        <v>34</v>
      </c>
      <c r="D5" s="15">
        <v>2.55458575044498E-2</v>
      </c>
      <c r="E5" s="15">
        <v>1.03008503014417E-2</v>
      </c>
      <c r="F5" s="15">
        <v>1.31391370066372E-2</v>
      </c>
      <c r="G5" s="15">
        <v>5.3561909136239701E-3</v>
      </c>
      <c r="H5" s="15">
        <v>4.57355240952756E-2</v>
      </c>
      <c r="I5" s="15">
        <v>-1.1832914028566101E-2</v>
      </c>
      <c r="J5" s="15">
        <v>4.6759019887899197E-2</v>
      </c>
      <c r="K5" s="15">
        <v>-2.56458808972874E-2</v>
      </c>
      <c r="L5" s="15">
        <v>4.4227570939289002E-2</v>
      </c>
      <c r="M5" s="7">
        <v>38</v>
      </c>
      <c r="N5" s="15">
        <v>2.1770106134541998E-3</v>
      </c>
      <c r="O5" s="15">
        <v>2.3177965902306898E-3</v>
      </c>
      <c r="P5" s="15">
        <v>0.353857589361046</v>
      </c>
      <c r="Q5" s="17">
        <v>37.797134390301203</v>
      </c>
      <c r="R5" s="15">
        <v>0.25936293262843801</v>
      </c>
      <c r="S5" s="17">
        <v>36.382736251925103</v>
      </c>
      <c r="T5" s="15">
        <v>0.27185743091103498</v>
      </c>
      <c r="U5" s="15">
        <v>9.2908450210008008E-3</v>
      </c>
      <c r="V5" s="15">
        <v>1.78248601623919E-2</v>
      </c>
      <c r="W5" s="15">
        <v>0.605795580171965</v>
      </c>
      <c r="X5" s="15">
        <v>1.74630529296666E-2</v>
      </c>
      <c r="Y5" s="15">
        <v>1.49469219174656E-2</v>
      </c>
      <c r="Z5" s="15">
        <v>0.24267055906224999</v>
      </c>
      <c r="AA5" s="15">
        <v>6.40999383961042E-2</v>
      </c>
      <c r="AB5" s="16">
        <v>1.21850386955809E-5</v>
      </c>
      <c r="AC5" s="7" t="s">
        <v>115</v>
      </c>
      <c r="AD5" s="7">
        <v>0</v>
      </c>
      <c r="AE5" s="17">
        <v>4696.39766648165</v>
      </c>
      <c r="AF5" s="7">
        <v>953</v>
      </c>
      <c r="AG5" s="16">
        <v>4.3041292682913199E-140</v>
      </c>
      <c r="AH5" s="15">
        <v>0.98742884557661903</v>
      </c>
      <c r="AI5" s="16">
        <v>4.0387514701632597E-142</v>
      </c>
      <c r="AJ5" s="15">
        <v>9.2621648221032204E-3</v>
      </c>
      <c r="AK5" s="15">
        <v>3.3089896012724802E-3</v>
      </c>
    </row>
    <row r="6" spans="1:37" x14ac:dyDescent="0.2">
      <c r="A6" s="7" t="s">
        <v>124</v>
      </c>
      <c r="B6" s="7" t="s">
        <v>118</v>
      </c>
      <c r="C6" s="7">
        <v>34</v>
      </c>
      <c r="D6" s="15">
        <v>1.7319118663837701E-2</v>
      </c>
      <c r="E6" s="15">
        <v>4.9565149560277903E-3</v>
      </c>
      <c r="F6" s="16">
        <v>4.7546163269384398E-4</v>
      </c>
      <c r="G6" s="15">
        <v>7.6043493500232403E-3</v>
      </c>
      <c r="H6" s="15">
        <v>2.7033887977652198E-2</v>
      </c>
      <c r="I6" s="15">
        <v>2.6478013410812101E-3</v>
      </c>
      <c r="J6" s="15">
        <v>1.8693475881154199E-2</v>
      </c>
      <c r="K6" s="15">
        <v>-9.2700712995186594E-3</v>
      </c>
      <c r="L6" s="15">
        <v>2.4964575250711E-2</v>
      </c>
      <c r="M6" s="7">
        <v>38</v>
      </c>
      <c r="N6" s="15">
        <v>1.8296718008255801E-3</v>
      </c>
      <c r="O6" s="15">
        <v>1.15812254838829E-3</v>
      </c>
      <c r="P6" s="15">
        <v>0.122886413964405</v>
      </c>
      <c r="Q6" s="17">
        <v>135.94536054885901</v>
      </c>
      <c r="R6" s="16">
        <v>1.8876870194057999E-14</v>
      </c>
      <c r="S6" s="17">
        <v>129.019381531151</v>
      </c>
      <c r="T6" s="16">
        <v>1.3307150312403301E-13</v>
      </c>
      <c r="U6" s="15">
        <v>7.8472519755961902E-3</v>
      </c>
      <c r="V6" s="15">
        <v>8.7333282015892091E-3</v>
      </c>
      <c r="W6" s="15">
        <v>0.37560886717547498</v>
      </c>
      <c r="X6" s="15">
        <v>1.0670638611117699E-2</v>
      </c>
      <c r="Y6" s="15">
        <v>4.09328432144719E-3</v>
      </c>
      <c r="Z6" s="15">
        <v>9.1375444934217107E-3</v>
      </c>
      <c r="AA6" s="15">
        <v>0.701092868041993</v>
      </c>
      <c r="AB6" s="15">
        <v>1.94630066360747E-3</v>
      </c>
      <c r="AC6" s="7" t="s">
        <v>115</v>
      </c>
      <c r="AD6" s="7">
        <v>0</v>
      </c>
      <c r="AE6" s="17">
        <v>5802.41065784085</v>
      </c>
      <c r="AF6" s="7">
        <v>1020</v>
      </c>
      <c r="AG6" s="16">
        <v>1.6993468966707698E-151</v>
      </c>
      <c r="AH6" s="16">
        <v>4.0975172769454599E-12</v>
      </c>
      <c r="AI6" s="16">
        <v>4.6047737207031602E-141</v>
      </c>
      <c r="AJ6" s="15">
        <v>0.110141855945472</v>
      </c>
      <c r="AK6" s="15">
        <v>0.88985814405045605</v>
      </c>
    </row>
    <row r="7" spans="1:37" x14ac:dyDescent="0.2">
      <c r="A7" s="7" t="s">
        <v>124</v>
      </c>
      <c r="B7" s="7" t="s">
        <v>119</v>
      </c>
      <c r="C7" s="7">
        <v>34</v>
      </c>
      <c r="D7" s="15">
        <v>2.72607417543132E-2</v>
      </c>
      <c r="E7" s="15">
        <v>1.40168321541423E-2</v>
      </c>
      <c r="F7" s="15">
        <v>5.1792126106383597E-2</v>
      </c>
      <c r="G7" s="15">
        <v>-2.12249267805626E-4</v>
      </c>
      <c r="H7" s="15">
        <v>5.4733732776432002E-2</v>
      </c>
      <c r="I7" s="15">
        <v>-1.8707406741668701E-2</v>
      </c>
      <c r="J7" s="15">
        <v>5.7593451684015202E-2</v>
      </c>
      <c r="K7" s="15">
        <v>-2.0918936611507601E-2</v>
      </c>
      <c r="L7" s="15">
        <v>7.8395346586716402E-2</v>
      </c>
      <c r="M7" s="7">
        <v>37</v>
      </c>
      <c r="N7" s="15">
        <v>-9.3467840774412296E-4</v>
      </c>
      <c r="O7" s="15">
        <v>3.6421393765936E-3</v>
      </c>
      <c r="P7" s="15">
        <v>0.79896778288195502</v>
      </c>
      <c r="Q7" s="17">
        <v>26.969035346768798</v>
      </c>
      <c r="R7" s="15">
        <v>0.76103107315754304</v>
      </c>
      <c r="S7" s="17">
        <v>26.964134415356</v>
      </c>
      <c r="T7" s="15">
        <v>0.71948614325711302</v>
      </c>
      <c r="U7" s="15">
        <v>2.8738204987604401E-2</v>
      </c>
      <c r="V7" s="15">
        <v>2.5335276326077499E-2</v>
      </c>
      <c r="W7" s="15">
        <v>0.26508818111224702</v>
      </c>
      <c r="X7" s="15">
        <v>1.9443022471173299E-2</v>
      </c>
      <c r="Y7" s="15">
        <v>1.94645047004296E-2</v>
      </c>
      <c r="Z7" s="15">
        <v>0.31784491026489903</v>
      </c>
      <c r="AA7" s="15">
        <v>0.68264305572509798</v>
      </c>
      <c r="AB7" s="16">
        <v>3.1554145001117201E-4</v>
      </c>
      <c r="AC7" s="7" t="s">
        <v>115</v>
      </c>
      <c r="AD7" s="7">
        <v>0</v>
      </c>
      <c r="AE7" s="17">
        <v>5428.5654270859995</v>
      </c>
      <c r="AF7" s="7">
        <v>956</v>
      </c>
      <c r="AG7" s="16">
        <v>4.07078391748494E-140</v>
      </c>
      <c r="AH7" s="15">
        <v>0.97954519422566</v>
      </c>
      <c r="AI7" s="16">
        <v>4.8132985894850303E-142</v>
      </c>
      <c r="AJ7" s="15">
        <v>1.1573269708691001E-2</v>
      </c>
      <c r="AK7" s="15">
        <v>8.8815360656631492E-3</v>
      </c>
    </row>
    <row r="8" spans="1:37" x14ac:dyDescent="0.2">
      <c r="A8" s="7" t="s">
        <v>124</v>
      </c>
      <c r="B8" s="7" t="s">
        <v>120</v>
      </c>
      <c r="C8" s="7">
        <v>33</v>
      </c>
      <c r="D8" s="15">
        <v>-8.1800251400495003E-3</v>
      </c>
      <c r="E8" s="15">
        <v>1.8093855474028801E-2</v>
      </c>
      <c r="F8" s="15">
        <v>0.65120518181055298</v>
      </c>
      <c r="G8" s="15">
        <v>-4.3643981869145899E-2</v>
      </c>
      <c r="H8" s="15">
        <v>2.7283931589046899E-2</v>
      </c>
      <c r="I8" s="15">
        <v>-7.2207733375416694E-2</v>
      </c>
      <c r="J8" s="15">
        <v>2.0588921039941699E-2</v>
      </c>
      <c r="K8" s="15">
        <v>-9.3157704738993596E-2</v>
      </c>
      <c r="L8" s="15">
        <v>3.4534543472526102E-2</v>
      </c>
      <c r="M8" s="7">
        <v>36</v>
      </c>
      <c r="N8" s="15">
        <v>4.2444595562318001E-3</v>
      </c>
      <c r="O8" s="15">
        <v>4.6807122517560102E-3</v>
      </c>
      <c r="P8" s="15">
        <v>0.37089587860755102</v>
      </c>
      <c r="Q8" s="17">
        <v>28.498944092014899</v>
      </c>
      <c r="R8" s="15">
        <v>0.644479817508673</v>
      </c>
      <c r="S8" s="17">
        <v>27.8903381562715</v>
      </c>
      <c r="T8" s="15">
        <v>0.62682062086536305</v>
      </c>
      <c r="U8" s="15">
        <v>-2.9311580633233698E-2</v>
      </c>
      <c r="V8" s="15">
        <v>3.2574553115183598E-2</v>
      </c>
      <c r="W8" s="15">
        <v>0.37514755922543802</v>
      </c>
      <c r="X8" s="15">
        <v>-2.5809406167737501E-2</v>
      </c>
      <c r="Y8" s="15">
        <v>2.3672615922285301E-2</v>
      </c>
      <c r="Z8" s="15">
        <v>0.275596770878692</v>
      </c>
      <c r="AA8" s="15">
        <v>0.66419324340820296</v>
      </c>
      <c r="AB8" s="16">
        <v>3.1808642339199798E-4</v>
      </c>
      <c r="AC8" s="7" t="s">
        <v>115</v>
      </c>
      <c r="AD8" s="7">
        <v>0</v>
      </c>
      <c r="AE8" s="17">
        <v>5397.2631219734503</v>
      </c>
      <c r="AF8" s="7">
        <v>895</v>
      </c>
      <c r="AG8" s="16">
        <v>4.3876650313081502E-140</v>
      </c>
      <c r="AH8" s="15">
        <v>0.98097178261087603</v>
      </c>
      <c r="AI8" s="16">
        <v>4.7168475312415601E-142</v>
      </c>
      <c r="AJ8" s="15">
        <v>1.05371962590273E-2</v>
      </c>
      <c r="AK8" s="15">
        <v>8.4910211300952797E-3</v>
      </c>
    </row>
    <row r="9" spans="1:37" x14ac:dyDescent="0.2">
      <c r="A9" s="7" t="s">
        <v>124</v>
      </c>
      <c r="B9" s="7" t="s">
        <v>121</v>
      </c>
      <c r="C9" s="7">
        <v>34</v>
      </c>
      <c r="D9" s="15">
        <v>5.8750326613105898E-2</v>
      </c>
      <c r="E9" s="15">
        <v>1.2983761309246101E-2</v>
      </c>
      <c r="F9" s="16">
        <v>6.04217574431968E-6</v>
      </c>
      <c r="G9" s="15">
        <v>3.3302154446983603E-2</v>
      </c>
      <c r="H9" s="15">
        <v>8.4198498779228304E-2</v>
      </c>
      <c r="I9" s="15">
        <v>1.13420760889614E-2</v>
      </c>
      <c r="J9" s="15">
        <v>3.0193109323151598E-2</v>
      </c>
      <c r="K9" s="15">
        <v>-5.39648358755292E-3</v>
      </c>
      <c r="L9" s="15">
        <v>8.5306414075562401E-2</v>
      </c>
      <c r="M9" s="7">
        <v>38</v>
      </c>
      <c r="N9" s="15">
        <v>3.70403467751671E-3</v>
      </c>
      <c r="O9" s="15">
        <v>3.1383569892135098E-3</v>
      </c>
      <c r="P9" s="15">
        <v>0.24564226256049199</v>
      </c>
      <c r="Q9" s="17">
        <v>920.49224531432696</v>
      </c>
      <c r="R9" s="16">
        <v>4.9393821144011998E-172</v>
      </c>
      <c r="S9" s="17">
        <v>893.58528017856895</v>
      </c>
      <c r="T9" s="16">
        <v>4.0766967074332296E-167</v>
      </c>
      <c r="U9" s="15">
        <v>3.9954965244004798E-2</v>
      </c>
      <c r="V9" s="15">
        <v>2.31384943018151E-2</v>
      </c>
      <c r="W9" s="15">
        <v>9.3851506093393697E-2</v>
      </c>
      <c r="X9" s="15">
        <v>2.0767592706056499E-2</v>
      </c>
      <c r="Y9" s="15">
        <v>4.8089370495383102E-3</v>
      </c>
      <c r="Z9" s="16">
        <v>1.5706391532031401E-5</v>
      </c>
      <c r="AA9" s="15">
        <v>0.701092868041993</v>
      </c>
      <c r="AB9" s="15">
        <v>2.2326073758906401E-2</v>
      </c>
      <c r="AC9" s="7" t="s">
        <v>115</v>
      </c>
      <c r="AD9" s="7">
        <v>0</v>
      </c>
      <c r="AE9" s="17">
        <v>5802.41065784085</v>
      </c>
      <c r="AF9" s="7">
        <v>1020</v>
      </c>
      <c r="AG9" s="16">
        <v>5.9763859898974299E-307</v>
      </c>
      <c r="AH9" s="16">
        <v>1.4410444915793899E-167</v>
      </c>
      <c r="AI9" s="16">
        <v>1.63309243197939E-140</v>
      </c>
      <c r="AJ9" s="15">
        <v>0.39316941769250802</v>
      </c>
      <c r="AK9" s="15">
        <v>0.606830582307474</v>
      </c>
    </row>
    <row r="10" spans="1:37" x14ac:dyDescent="0.2">
      <c r="A10" s="7" t="s">
        <v>124</v>
      </c>
      <c r="B10" s="7" t="s">
        <v>125</v>
      </c>
      <c r="C10" s="7">
        <v>29</v>
      </c>
      <c r="D10" s="15">
        <v>-1.6553857812974599E-2</v>
      </c>
      <c r="E10" s="15">
        <v>2.4537660170987401E-2</v>
      </c>
      <c r="F10" s="15">
        <v>0.49991045021935998</v>
      </c>
      <c r="G10" s="15">
        <v>-6.4647671748109897E-2</v>
      </c>
      <c r="H10" s="15">
        <v>3.1539956122160803E-2</v>
      </c>
      <c r="I10" s="15">
        <v>-7.0159063327942001E-2</v>
      </c>
      <c r="J10" s="15">
        <v>5.4392315910218099E-2</v>
      </c>
      <c r="K10" s="15">
        <v>-0.12054411341596701</v>
      </c>
      <c r="L10" s="15">
        <v>6.0030521797594397E-2</v>
      </c>
      <c r="M10" s="7">
        <v>29</v>
      </c>
      <c r="N10" s="15">
        <v>2.4662553332021001E-3</v>
      </c>
      <c r="O10" s="15">
        <v>6.9716758455368498E-3</v>
      </c>
      <c r="P10" s="15">
        <v>0.72627107078625897</v>
      </c>
      <c r="Q10" s="17">
        <v>44.473607034366502</v>
      </c>
      <c r="R10" s="15">
        <v>2.4926275366526199E-2</v>
      </c>
      <c r="S10" s="17">
        <v>44.268428443315798</v>
      </c>
      <c r="T10" s="15">
        <v>1.9395843992351901E-2</v>
      </c>
      <c r="U10" s="15">
        <v>-3.0256795809186401E-2</v>
      </c>
      <c r="V10" s="15">
        <v>4.6064957962643302E-2</v>
      </c>
      <c r="W10" s="15">
        <v>0.51685088459499995</v>
      </c>
      <c r="X10" s="15">
        <v>-7.8833737088619699E-3</v>
      </c>
      <c r="Y10" s="15">
        <v>3.1773311030142901E-2</v>
      </c>
      <c r="Z10" s="15">
        <v>0.80404692419437496</v>
      </c>
      <c r="AA10" s="15">
        <v>2.6323817165561699E-2</v>
      </c>
      <c r="AB10" s="16">
        <v>3.6238503406774202E-4</v>
      </c>
      <c r="AC10" s="7" t="s">
        <v>115</v>
      </c>
      <c r="AD10" s="16">
        <v>2.2849375198167802E-159</v>
      </c>
      <c r="AE10" s="17">
        <v>4994.27349453846</v>
      </c>
      <c r="AF10" s="7">
        <v>718</v>
      </c>
      <c r="AG10" s="16">
        <v>5.2120543056072598E-140</v>
      </c>
      <c r="AH10" s="15">
        <v>0.98231749885421005</v>
      </c>
      <c r="AI10" s="16">
        <v>6.8843596537194405E-142</v>
      </c>
      <c r="AJ10" s="15">
        <v>1.29702618490956E-2</v>
      </c>
      <c r="AK10" s="15">
        <v>4.71223929668958E-3</v>
      </c>
    </row>
    <row r="11" spans="1:37" x14ac:dyDescent="0.2">
      <c r="A11" s="7" t="s">
        <v>124</v>
      </c>
      <c r="B11" s="7" t="s">
        <v>122</v>
      </c>
      <c r="C11" s="7">
        <v>35</v>
      </c>
      <c r="D11" s="15">
        <v>0.100270287547292</v>
      </c>
      <c r="E11" s="15">
        <v>2.11586188030277E-2</v>
      </c>
      <c r="F11" s="16">
        <v>2.1479588927884102E-6</v>
      </c>
      <c r="G11" s="15">
        <v>5.87993946933578E-2</v>
      </c>
      <c r="H11" s="15">
        <v>0.14174118040122599</v>
      </c>
      <c r="I11" s="15">
        <v>1.2647772470394E-2</v>
      </c>
      <c r="J11" s="15">
        <v>3.5873124823203303E-2</v>
      </c>
      <c r="K11" s="15">
        <v>-5.1395050384274599E-3</v>
      </c>
      <c r="L11" s="15">
        <v>0.162113027671034</v>
      </c>
      <c r="M11" s="7">
        <v>38</v>
      </c>
      <c r="N11" s="15">
        <v>5.1446997621689E-3</v>
      </c>
      <c r="O11" s="15">
        <v>5.6520579379767E-3</v>
      </c>
      <c r="P11" s="15">
        <v>0.36875317073754998</v>
      </c>
      <c r="Q11" s="17">
        <v>2528.8768716324398</v>
      </c>
      <c r="R11" s="7">
        <v>0</v>
      </c>
      <c r="S11" s="17">
        <v>2502.4949827263999</v>
      </c>
      <c r="T11" s="7">
        <v>0</v>
      </c>
      <c r="U11" s="15">
        <v>7.8486761316303305E-2</v>
      </c>
      <c r="V11" s="15">
        <v>4.2666462425882998E-2</v>
      </c>
      <c r="W11" s="15">
        <v>7.4846604095803598E-2</v>
      </c>
      <c r="X11" s="15">
        <v>2.4260448646798698E-2</v>
      </c>
      <c r="Y11" s="15">
        <v>5.9248347838799396E-3</v>
      </c>
      <c r="Z11" s="16">
        <v>4.2270686296380999E-5</v>
      </c>
      <c r="AA11" s="15">
        <v>3.4493277665218702E-2</v>
      </c>
      <c r="AB11" s="16">
        <v>1.25548997056126E-5</v>
      </c>
      <c r="AC11" s="7" t="s">
        <v>115</v>
      </c>
      <c r="AD11" s="16">
        <v>6.6717395737854799E-258</v>
      </c>
      <c r="AE11" s="17">
        <v>5852.3684763195997</v>
      </c>
      <c r="AF11" s="7">
        <v>1020</v>
      </c>
      <c r="AG11" s="7">
        <v>0</v>
      </c>
      <c r="AH11" s="7">
        <v>0</v>
      </c>
      <c r="AI11" s="16">
        <v>1.7517914122862701E-140</v>
      </c>
      <c r="AJ11" s="15">
        <v>0.42181912903146801</v>
      </c>
      <c r="AK11" s="15">
        <v>0.57818087096845505</v>
      </c>
    </row>
    <row r="12" spans="1:37" x14ac:dyDescent="0.2">
      <c r="A12" s="7" t="s">
        <v>124</v>
      </c>
      <c r="B12" s="7" t="s">
        <v>282</v>
      </c>
      <c r="C12" s="7">
        <v>28</v>
      </c>
      <c r="D12" s="15">
        <v>7.4215437460727204E-4</v>
      </c>
      <c r="E12" s="15">
        <v>1.45141746016856E-2</v>
      </c>
      <c r="F12" s="15">
        <v>0.95921948062946105</v>
      </c>
      <c r="G12" s="15">
        <v>-2.7705627844696601E-2</v>
      </c>
      <c r="H12" s="15">
        <v>2.9189936593911101E-2</v>
      </c>
      <c r="I12" s="15">
        <v>-3.1976045285422E-2</v>
      </c>
      <c r="J12" s="15">
        <v>3.4529965152875403E-2</v>
      </c>
      <c r="K12" s="15">
        <v>-6.43375242440649E-2</v>
      </c>
      <c r="L12" s="15">
        <v>5.2809599354894897E-2</v>
      </c>
      <c r="M12" s="7">
        <v>36</v>
      </c>
      <c r="N12" s="15">
        <v>1.9018842206753701E-3</v>
      </c>
      <c r="O12" s="15">
        <v>3.9950964730879196E-3</v>
      </c>
      <c r="P12" s="15">
        <v>0.63708034538530101</v>
      </c>
      <c r="Q12" s="17">
        <v>42.127712523931798</v>
      </c>
      <c r="R12" s="15">
        <v>3.1973380164535603E-2</v>
      </c>
      <c r="S12" s="17">
        <v>42.026324164193902</v>
      </c>
      <c r="T12" s="15">
        <v>2.4396157745539201E-2</v>
      </c>
      <c r="U12" s="15">
        <v>-5.7639624445849904E-3</v>
      </c>
      <c r="V12" s="15">
        <v>2.98844703058571E-2</v>
      </c>
      <c r="W12" s="15">
        <v>0.84855571023479004</v>
      </c>
      <c r="X12" s="15">
        <v>1.2769599337267099E-3</v>
      </c>
      <c r="Y12" s="15">
        <v>1.69658189893616E-2</v>
      </c>
      <c r="Z12" s="15">
        <v>0.94000257561813605</v>
      </c>
      <c r="AA12" s="15">
        <v>3.2677841998628297E-2</v>
      </c>
      <c r="AB12" s="16">
        <v>1.6318237672600299E-6</v>
      </c>
      <c r="AC12" s="7" t="s">
        <v>115</v>
      </c>
      <c r="AD12" s="16">
        <v>5.1822440817795603E-247</v>
      </c>
      <c r="AE12" s="17">
        <v>5447.2209404522</v>
      </c>
      <c r="AF12" s="7">
        <v>869</v>
      </c>
      <c r="AG12" s="16">
        <v>4.5031381248354298E-140</v>
      </c>
      <c r="AH12" s="15">
        <v>0.98521974666961698</v>
      </c>
      <c r="AI12" s="16">
        <v>5.2625659534361699E-142</v>
      </c>
      <c r="AJ12" s="15">
        <v>1.1510442964469901E-2</v>
      </c>
      <c r="AK12" s="15">
        <v>3.26981036590347E-3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3"/>
  <sheetViews>
    <sheetView workbookViewId="0"/>
  </sheetViews>
  <sheetFormatPr baseColWidth="10" defaultRowHeight="16" x14ac:dyDescent="0.2"/>
  <cols>
    <col min="1" max="1" width="13.83203125" style="10" customWidth="1"/>
    <col min="2" max="8" width="13.83203125" style="7" customWidth="1"/>
    <col min="9" max="16384" width="10.83203125" style="7"/>
  </cols>
  <sheetData>
    <row r="2" spans="1:8" ht="25" customHeight="1" x14ac:dyDescent="0.2">
      <c r="A2" s="47" t="s">
        <v>294</v>
      </c>
      <c r="B2" s="47"/>
      <c r="C2" s="47"/>
      <c r="D2" s="47"/>
      <c r="E2" s="47"/>
      <c r="F2" s="47"/>
      <c r="G2" s="47"/>
      <c r="H2" s="47"/>
    </row>
    <row r="3" spans="1:8" ht="20" customHeight="1" x14ac:dyDescent="0.2">
      <c r="A3" s="22" t="s">
        <v>171</v>
      </c>
      <c r="B3" s="23" t="s">
        <v>172</v>
      </c>
      <c r="C3" s="23" t="s">
        <v>173</v>
      </c>
      <c r="D3" s="23" t="s">
        <v>174</v>
      </c>
      <c r="E3" s="23" t="s">
        <v>8</v>
      </c>
      <c r="F3" s="23" t="s">
        <v>175</v>
      </c>
      <c r="G3" s="23" t="s">
        <v>176</v>
      </c>
      <c r="H3" s="23" t="s">
        <v>177</v>
      </c>
    </row>
    <row r="4" spans="1:8" x14ac:dyDescent="0.2">
      <c r="A4" s="18">
        <v>1</v>
      </c>
      <c r="B4" s="2">
        <v>62597921</v>
      </c>
      <c r="C4" s="2" t="s">
        <v>178</v>
      </c>
      <c r="D4" s="2" t="s">
        <v>36</v>
      </c>
      <c r="E4" s="2" t="s">
        <v>179</v>
      </c>
      <c r="F4" s="2" t="s">
        <v>180</v>
      </c>
      <c r="G4" s="2" t="s">
        <v>181</v>
      </c>
      <c r="H4" s="2">
        <v>468</v>
      </c>
    </row>
    <row r="5" spans="1:8" x14ac:dyDescent="0.2">
      <c r="A5" s="18">
        <v>1</v>
      </c>
      <c r="B5" s="2">
        <v>62597996</v>
      </c>
      <c r="C5" s="2" t="s">
        <v>182</v>
      </c>
      <c r="D5" s="2" t="s">
        <v>18</v>
      </c>
      <c r="E5" s="2" t="s">
        <v>183</v>
      </c>
      <c r="F5" s="2" t="s">
        <v>184</v>
      </c>
      <c r="G5" s="2" t="s">
        <v>181</v>
      </c>
      <c r="H5" s="2">
        <v>150</v>
      </c>
    </row>
    <row r="6" spans="1:8" x14ac:dyDescent="0.2">
      <c r="A6" s="18">
        <v>1</v>
      </c>
      <c r="B6" s="2">
        <v>62602311</v>
      </c>
      <c r="C6" s="2" t="s">
        <v>185</v>
      </c>
      <c r="D6" s="2" t="s">
        <v>19</v>
      </c>
      <c r="E6" s="2" t="s">
        <v>186</v>
      </c>
      <c r="F6" s="2" t="s">
        <v>187</v>
      </c>
      <c r="G6" s="2" t="s">
        <v>188</v>
      </c>
      <c r="H6" s="2">
        <v>6</v>
      </c>
    </row>
    <row r="7" spans="1:8" x14ac:dyDescent="0.2">
      <c r="A7" s="18">
        <v>1</v>
      </c>
      <c r="B7" s="2">
        <v>62604645</v>
      </c>
      <c r="C7" s="2" t="s">
        <v>189</v>
      </c>
      <c r="D7" s="2" t="s">
        <v>190</v>
      </c>
      <c r="E7" s="2" t="s">
        <v>191</v>
      </c>
      <c r="F7" s="2" t="s">
        <v>192</v>
      </c>
      <c r="G7" s="2" t="s">
        <v>188</v>
      </c>
      <c r="H7" s="2">
        <v>23</v>
      </c>
    </row>
    <row r="8" spans="1:8" x14ac:dyDescent="0.2">
      <c r="A8" s="47" t="s">
        <v>193</v>
      </c>
      <c r="B8" s="47"/>
      <c r="C8" s="47"/>
      <c r="D8" s="47"/>
      <c r="E8" s="47"/>
      <c r="F8" s="47"/>
      <c r="G8" s="47"/>
      <c r="H8" s="23">
        <v>647</v>
      </c>
    </row>
    <row r="12" spans="1:8" ht="25" customHeight="1" x14ac:dyDescent="0.2">
      <c r="A12" s="47" t="s">
        <v>295</v>
      </c>
      <c r="B12" s="47"/>
      <c r="C12" s="47"/>
      <c r="D12" s="47"/>
      <c r="E12" s="47"/>
      <c r="F12" s="47"/>
      <c r="G12" s="47"/>
      <c r="H12" s="47"/>
    </row>
    <row r="13" spans="1:8" ht="20" customHeight="1" x14ac:dyDescent="0.2">
      <c r="A13" s="22" t="s">
        <v>171</v>
      </c>
      <c r="B13" s="23" t="s">
        <v>172</v>
      </c>
      <c r="C13" s="23" t="s">
        <v>173</v>
      </c>
      <c r="D13" s="23" t="s">
        <v>174</v>
      </c>
      <c r="E13" s="23" t="s">
        <v>8</v>
      </c>
      <c r="F13" s="23" t="s">
        <v>175</v>
      </c>
      <c r="G13" s="23" t="s">
        <v>176</v>
      </c>
      <c r="H13" s="23" t="s">
        <v>177</v>
      </c>
    </row>
    <row r="14" spans="1:8" x14ac:dyDescent="0.2">
      <c r="A14" s="18">
        <v>1</v>
      </c>
      <c r="B14" s="2">
        <v>55039925</v>
      </c>
      <c r="C14" s="2" t="s">
        <v>189</v>
      </c>
      <c r="D14" s="2" t="s">
        <v>194</v>
      </c>
      <c r="E14" s="2" t="s">
        <v>195</v>
      </c>
      <c r="F14" s="2" t="s">
        <v>196</v>
      </c>
      <c r="G14" s="2" t="s">
        <v>181</v>
      </c>
      <c r="H14" s="2">
        <v>51</v>
      </c>
    </row>
    <row r="15" spans="1:8" x14ac:dyDescent="0.2">
      <c r="A15" s="18">
        <v>1</v>
      </c>
      <c r="B15" s="2">
        <v>55052412</v>
      </c>
      <c r="C15" s="2" t="s">
        <v>36</v>
      </c>
      <c r="D15" s="2" t="s">
        <v>19</v>
      </c>
      <c r="E15" s="2" t="s">
        <v>197</v>
      </c>
      <c r="F15" s="2" t="s">
        <v>198</v>
      </c>
      <c r="G15" s="2" t="s">
        <v>199</v>
      </c>
      <c r="H15" s="2">
        <v>114</v>
      </c>
    </row>
    <row r="16" spans="1:8" x14ac:dyDescent="0.2">
      <c r="A16" s="18">
        <v>1</v>
      </c>
      <c r="B16" s="2">
        <v>55052704</v>
      </c>
      <c r="C16" s="2" t="s">
        <v>189</v>
      </c>
      <c r="D16" s="2" t="s">
        <v>200</v>
      </c>
      <c r="E16" s="2" t="s">
        <v>201</v>
      </c>
      <c r="F16" s="2" t="s">
        <v>202</v>
      </c>
      <c r="G16" s="2" t="s">
        <v>181</v>
      </c>
      <c r="H16" s="2">
        <v>5</v>
      </c>
    </row>
    <row r="17" spans="1:8" x14ac:dyDescent="0.2">
      <c r="A17" s="18">
        <v>1</v>
      </c>
      <c r="B17" s="2">
        <v>55055992</v>
      </c>
      <c r="C17" s="2" t="s">
        <v>36</v>
      </c>
      <c r="D17" s="2" t="s">
        <v>28</v>
      </c>
      <c r="E17" s="2" t="s">
        <v>201</v>
      </c>
      <c r="F17" s="2" t="s">
        <v>201</v>
      </c>
      <c r="G17" s="2" t="s">
        <v>203</v>
      </c>
      <c r="H17" s="2">
        <v>1</v>
      </c>
    </row>
    <row r="18" spans="1:8" x14ac:dyDescent="0.2">
      <c r="A18" s="18">
        <v>1</v>
      </c>
      <c r="B18" s="2">
        <v>55057364</v>
      </c>
      <c r="C18" s="2" t="s">
        <v>18</v>
      </c>
      <c r="D18" s="2" t="s">
        <v>19</v>
      </c>
      <c r="E18" s="2" t="s">
        <v>204</v>
      </c>
      <c r="F18" s="2" t="s">
        <v>205</v>
      </c>
      <c r="G18" s="2" t="s">
        <v>188</v>
      </c>
      <c r="H18" s="2">
        <v>11</v>
      </c>
    </row>
    <row r="19" spans="1:8" x14ac:dyDescent="0.2">
      <c r="A19" s="18">
        <v>1</v>
      </c>
      <c r="B19" s="2">
        <v>55057478</v>
      </c>
      <c r="C19" s="2" t="s">
        <v>18</v>
      </c>
      <c r="D19" s="2" t="s">
        <v>19</v>
      </c>
      <c r="E19" s="2" t="s">
        <v>206</v>
      </c>
      <c r="F19" s="2" t="s">
        <v>207</v>
      </c>
      <c r="G19" s="2" t="s">
        <v>188</v>
      </c>
      <c r="H19" s="2">
        <v>20</v>
      </c>
    </row>
    <row r="20" spans="1:8" x14ac:dyDescent="0.2">
      <c r="A20" s="18">
        <v>1</v>
      </c>
      <c r="B20" s="2">
        <v>55058113</v>
      </c>
      <c r="C20" s="2" t="s">
        <v>208</v>
      </c>
      <c r="D20" s="2" t="s">
        <v>36</v>
      </c>
      <c r="E20" s="2" t="s">
        <v>209</v>
      </c>
      <c r="F20" s="2" t="s">
        <v>210</v>
      </c>
      <c r="G20" s="2" t="s">
        <v>181</v>
      </c>
      <c r="H20" s="2">
        <v>25</v>
      </c>
    </row>
    <row r="21" spans="1:8" x14ac:dyDescent="0.2">
      <c r="A21" s="18">
        <v>1</v>
      </c>
      <c r="B21" s="2">
        <v>55061557</v>
      </c>
      <c r="C21" s="2" t="s">
        <v>36</v>
      </c>
      <c r="D21" s="2" t="s">
        <v>28</v>
      </c>
      <c r="E21" s="2" t="s">
        <v>211</v>
      </c>
      <c r="F21" s="2" t="s">
        <v>212</v>
      </c>
      <c r="G21" s="2" t="s">
        <v>199</v>
      </c>
      <c r="H21" s="2">
        <v>245</v>
      </c>
    </row>
    <row r="22" spans="1:8" x14ac:dyDescent="0.2">
      <c r="A22" s="18">
        <v>1</v>
      </c>
      <c r="B22" s="2">
        <v>55063433</v>
      </c>
      <c r="C22" s="2" t="s">
        <v>213</v>
      </c>
      <c r="D22" s="2" t="s">
        <v>190</v>
      </c>
      <c r="E22" s="2" t="s">
        <v>201</v>
      </c>
      <c r="F22" s="2" t="s">
        <v>201</v>
      </c>
      <c r="G22" s="2" t="s">
        <v>181</v>
      </c>
      <c r="H22" s="2">
        <v>3</v>
      </c>
    </row>
    <row r="23" spans="1:8" x14ac:dyDescent="0.2">
      <c r="A23" s="47" t="s">
        <v>193</v>
      </c>
      <c r="B23" s="47"/>
      <c r="C23" s="47"/>
      <c r="D23" s="47"/>
      <c r="E23" s="47"/>
      <c r="F23" s="47"/>
      <c r="G23" s="47"/>
      <c r="H23" s="23">
        <v>475</v>
      </c>
    </row>
  </sheetData>
  <mergeCells count="4">
    <mergeCell ref="A2:H2"/>
    <mergeCell ref="A8:G8"/>
    <mergeCell ref="A12:H12"/>
    <mergeCell ref="A23:G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workbookViewId="0">
      <selection activeCell="A9" sqref="A9"/>
    </sheetView>
  </sheetViews>
  <sheetFormatPr baseColWidth="10" defaultRowHeight="16" x14ac:dyDescent="0.2"/>
  <sheetData>
    <row r="1" spans="1:10" x14ac:dyDescent="0.2">
      <c r="A1" s="34" t="s">
        <v>339</v>
      </c>
    </row>
    <row r="2" spans="1:10" x14ac:dyDescent="0.2">
      <c r="A2" s="35" t="s">
        <v>323</v>
      </c>
      <c r="B2" s="36" t="s">
        <v>324</v>
      </c>
      <c r="C2" s="36" t="s">
        <v>325</v>
      </c>
      <c r="D2" s="36"/>
      <c r="E2" s="36"/>
      <c r="F2" s="36"/>
      <c r="G2" s="36" t="s">
        <v>177</v>
      </c>
      <c r="H2" s="36"/>
      <c r="I2" s="36" t="s">
        <v>326</v>
      </c>
      <c r="J2" s="37"/>
    </row>
    <row r="3" spans="1:10" x14ac:dyDescent="0.2">
      <c r="A3" s="38"/>
      <c r="B3" s="39"/>
      <c r="C3" s="40" t="s">
        <v>327</v>
      </c>
      <c r="D3" s="40" t="s">
        <v>328</v>
      </c>
      <c r="E3" s="40" t="s">
        <v>329</v>
      </c>
      <c r="F3" s="40" t="s">
        <v>330</v>
      </c>
      <c r="G3" s="40" t="s">
        <v>278</v>
      </c>
      <c r="H3" s="40" t="s">
        <v>331</v>
      </c>
      <c r="I3" s="40" t="s">
        <v>278</v>
      </c>
      <c r="J3" s="41" t="s">
        <v>331</v>
      </c>
    </row>
    <row r="4" spans="1:10" x14ac:dyDescent="0.2">
      <c r="A4" s="42" t="s">
        <v>332</v>
      </c>
      <c r="B4" s="43">
        <v>468</v>
      </c>
      <c r="C4" s="43">
        <v>-0.49120000000000003</v>
      </c>
      <c r="D4" s="43">
        <v>4.3999999999999997E-2</v>
      </c>
      <c r="E4" s="43">
        <v>-11.17</v>
      </c>
      <c r="F4" s="44">
        <v>5.5300000000000002E-29</v>
      </c>
      <c r="G4" s="43">
        <v>0.64549999999999996</v>
      </c>
      <c r="H4" s="43">
        <v>1.0980000000000001</v>
      </c>
      <c r="I4" s="43">
        <v>1.075</v>
      </c>
      <c r="J4" s="45">
        <v>1.4690000000000001</v>
      </c>
    </row>
    <row r="5" spans="1:10" x14ac:dyDescent="0.2">
      <c r="A5" s="42" t="s">
        <v>333</v>
      </c>
      <c r="B5" s="43">
        <v>150</v>
      </c>
      <c r="C5" s="43">
        <v>-0.44969999999999999</v>
      </c>
      <c r="D5" s="43">
        <v>7.7600000000000002E-2</v>
      </c>
      <c r="E5" s="43">
        <v>-5.79</v>
      </c>
      <c r="F5" s="44">
        <v>6.9200000000000001E-9</v>
      </c>
      <c r="G5" s="43">
        <v>0.69</v>
      </c>
      <c r="H5" s="43">
        <v>1.1014999999999999</v>
      </c>
      <c r="I5" s="43">
        <v>1.075</v>
      </c>
      <c r="J5" s="45">
        <v>1.4690000000000001</v>
      </c>
    </row>
    <row r="6" spans="1:10" x14ac:dyDescent="0.2">
      <c r="A6" s="42" t="s">
        <v>334</v>
      </c>
      <c r="B6" s="43">
        <v>23</v>
      </c>
      <c r="C6" s="43">
        <v>-0.47699999999999998</v>
      </c>
      <c r="D6" s="43">
        <v>0.19819999999999999</v>
      </c>
      <c r="E6" s="43">
        <v>-2.41</v>
      </c>
      <c r="F6" s="43">
        <v>1.61E-2</v>
      </c>
      <c r="G6" s="43">
        <v>0.94699999999999995</v>
      </c>
      <c r="H6" s="43">
        <v>1.1299999999999999</v>
      </c>
      <c r="I6" s="43">
        <v>1.075</v>
      </c>
      <c r="J6" s="45">
        <v>1.4690000000000001</v>
      </c>
    </row>
    <row r="7" spans="1:10" x14ac:dyDescent="0.2">
      <c r="A7" s="46" t="s">
        <v>335</v>
      </c>
      <c r="B7" s="40">
        <v>6</v>
      </c>
      <c r="C7" s="40">
        <v>-0.83069999999999999</v>
      </c>
      <c r="D7" s="40">
        <v>0.3881</v>
      </c>
      <c r="E7" s="40">
        <v>-2.14</v>
      </c>
      <c r="F7" s="40">
        <v>3.2300000000000002E-2</v>
      </c>
      <c r="G7" s="40">
        <v>0.22650000000000001</v>
      </c>
      <c r="H7" s="40">
        <v>0.84</v>
      </c>
      <c r="I7" s="40">
        <v>1.075</v>
      </c>
      <c r="J7" s="41">
        <v>1.4690000000000001</v>
      </c>
    </row>
    <row r="9" spans="1:10" x14ac:dyDescent="0.2">
      <c r="A9" s="34" t="s">
        <v>340</v>
      </c>
    </row>
    <row r="10" spans="1:10" x14ac:dyDescent="0.2">
      <c r="A10" s="35" t="s">
        <v>323</v>
      </c>
      <c r="B10" s="36" t="s">
        <v>324</v>
      </c>
      <c r="C10" s="36" t="s">
        <v>325</v>
      </c>
      <c r="D10" s="36"/>
      <c r="E10" s="36"/>
      <c r="F10" s="36"/>
      <c r="G10" s="36" t="s">
        <v>177</v>
      </c>
      <c r="H10" s="36"/>
      <c r="I10" s="36" t="s">
        <v>326</v>
      </c>
      <c r="J10" s="37"/>
    </row>
    <row r="11" spans="1:10" x14ac:dyDescent="0.2">
      <c r="A11" s="38"/>
      <c r="B11" s="39"/>
      <c r="C11" s="40" t="s">
        <v>327</v>
      </c>
      <c r="D11" s="40" t="s">
        <v>328</v>
      </c>
      <c r="E11" s="40" t="s">
        <v>329</v>
      </c>
      <c r="F11" s="40" t="s">
        <v>330</v>
      </c>
      <c r="G11" s="40" t="s">
        <v>278</v>
      </c>
      <c r="H11" s="40" t="s">
        <v>331</v>
      </c>
      <c r="I11" s="40" t="s">
        <v>278</v>
      </c>
      <c r="J11" s="41" t="s">
        <v>331</v>
      </c>
    </row>
    <row r="12" spans="1:10" x14ac:dyDescent="0.2">
      <c r="A12" s="42" t="s">
        <v>332</v>
      </c>
      <c r="B12" s="43">
        <v>468</v>
      </c>
      <c r="C12" s="43">
        <v>-5.3699999999999998E-2</v>
      </c>
      <c r="D12" s="43">
        <v>1.09E-2</v>
      </c>
      <c r="E12" s="43">
        <v>-4.91</v>
      </c>
      <c r="F12" s="44">
        <v>9.0599999999999999E-7</v>
      </c>
      <c r="G12" s="43">
        <v>0.26679999999999998</v>
      </c>
      <c r="H12" s="43">
        <v>0.95499999999999996</v>
      </c>
      <c r="I12" s="43">
        <v>0.317</v>
      </c>
      <c r="J12" s="45">
        <v>1.0169999999999999</v>
      </c>
    </row>
    <row r="13" spans="1:10" x14ac:dyDescent="0.2">
      <c r="A13" s="42" t="s">
        <v>333</v>
      </c>
      <c r="B13" s="43">
        <v>150</v>
      </c>
      <c r="C13" s="43">
        <v>-4.9299999999999997E-2</v>
      </c>
      <c r="D13" s="43">
        <v>1.9300000000000001E-2</v>
      </c>
      <c r="E13" s="43">
        <v>-2.5499999999999998</v>
      </c>
      <c r="F13" s="43">
        <v>1.0699999999999999E-2</v>
      </c>
      <c r="G13" s="43">
        <v>0.25700000000000001</v>
      </c>
      <c r="H13" s="43">
        <v>0.97799999999999998</v>
      </c>
      <c r="I13" s="43">
        <v>0.317</v>
      </c>
      <c r="J13" s="45">
        <v>1.0169999999999999</v>
      </c>
    </row>
    <row r="14" spans="1:10" x14ac:dyDescent="0.2">
      <c r="A14" s="42" t="s">
        <v>334</v>
      </c>
      <c r="B14" s="43">
        <v>23</v>
      </c>
      <c r="C14" s="43">
        <v>-8.9999999999999993E-3</v>
      </c>
      <c r="D14" s="43">
        <v>4.9299999999999997E-2</v>
      </c>
      <c r="E14" s="43">
        <v>-0.18</v>
      </c>
      <c r="F14" s="43">
        <v>0.85540000000000005</v>
      </c>
      <c r="G14" s="43">
        <v>0.27300000000000002</v>
      </c>
      <c r="H14" s="43">
        <v>0.99299999999999999</v>
      </c>
      <c r="I14" s="43">
        <v>0.317</v>
      </c>
      <c r="J14" s="45">
        <v>1.0169999999999999</v>
      </c>
    </row>
    <row r="15" spans="1:10" x14ac:dyDescent="0.2">
      <c r="A15" s="46" t="s">
        <v>335</v>
      </c>
      <c r="B15" s="40">
        <v>6</v>
      </c>
      <c r="C15" s="40">
        <v>-0.23619999999999999</v>
      </c>
      <c r="D15" s="40">
        <v>9.6500000000000002E-2</v>
      </c>
      <c r="E15" s="40">
        <v>-2.4500000000000002</v>
      </c>
      <c r="F15" s="40">
        <v>1.44E-2</v>
      </c>
      <c r="G15" s="40">
        <v>0.32900000000000001</v>
      </c>
      <c r="H15" s="40">
        <v>0.77849999999999997</v>
      </c>
      <c r="I15" s="40">
        <v>0.317</v>
      </c>
      <c r="J15" s="41">
        <v>1.0169999999999999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Contents</vt:lpstr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Émilie Gobeil</dc:creator>
  <cp:lastModifiedBy>Émilie Gobeil</cp:lastModifiedBy>
  <dcterms:created xsi:type="dcterms:W3CDTF">2023-03-21T12:30:21Z</dcterms:created>
  <dcterms:modified xsi:type="dcterms:W3CDTF">2023-05-29T12:19:52Z</dcterms:modified>
</cp:coreProperties>
</file>