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C:\Users\Kenneth\Documents\PhD Study\Research\Paper Publishing\Metabolic Side-effect study of SGA on SCZ Chinese patients\Paper1\Final\BJPsych\"/>
    </mc:Choice>
  </mc:AlternateContent>
  <xr:revisionPtr revIDLastSave="0" documentId="13_ncr:1_{1196B66F-EA1D-4C69-99AA-B44B61143D55}" xr6:coauthVersionLast="47" xr6:coauthVersionMax="47" xr10:uidLastSave="{00000000-0000-0000-0000-000000000000}"/>
  <bookViews>
    <workbookView xWindow="3645" yWindow="1920" windowWidth="22215" windowHeight="12135" tabRatio="741" xr2:uid="{00000000-000D-0000-FFFF-FFFF00000000}"/>
  </bookViews>
  <sheets>
    <sheet name="Table S1" sheetId="7" r:id="rId1"/>
    <sheet name="Table S2" sheetId="19" r:id="rId2"/>
    <sheet name="Table S3" sheetId="17" r:id="rId3"/>
    <sheet name="Table S4" sheetId="18" r:id="rId4"/>
    <sheet name="Fig. S1" sheetId="10" r:id="rId5"/>
    <sheet name="Fig. S2" sheetId="14" r:id="rId6"/>
    <sheet name="Fig. S3" sheetId="11" r:id="rId7"/>
    <sheet name="Fig. S4a" sheetId="9" r:id="rId8"/>
    <sheet name="Fig. S4b" sheetId="13"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1" i="19" l="1"/>
  <c r="M21" i="19"/>
  <c r="L21" i="19"/>
  <c r="I34" i="19"/>
  <c r="K21" i="19"/>
  <c r="J21" i="19"/>
  <c r="I21" i="19"/>
  <c r="N30" i="19"/>
  <c r="K32" i="19"/>
  <c r="N32" i="19" s="1"/>
  <c r="J32" i="19"/>
  <c r="M27" i="19" s="1"/>
  <c r="I32" i="19"/>
  <c r="L30" i="19" s="1"/>
  <c r="K20" i="19"/>
  <c r="N20" i="19" s="1"/>
  <c r="J20" i="19"/>
  <c r="M15" i="19" s="1"/>
  <c r="I20" i="19"/>
  <c r="L18" i="19" s="1"/>
  <c r="L25" i="19" l="1"/>
  <c r="M25" i="19"/>
  <c r="N27" i="19"/>
  <c r="L28" i="19"/>
  <c r="M30" i="19"/>
  <c r="N15" i="19"/>
  <c r="L13" i="19"/>
  <c r="L16" i="19"/>
  <c r="L5" i="19"/>
  <c r="L6" i="19"/>
  <c r="N7" i="19"/>
  <c r="L8" i="19"/>
  <c r="N5" i="19"/>
  <c r="M8" i="19"/>
  <c r="L11" i="19"/>
  <c r="N13" i="19"/>
  <c r="M16" i="19"/>
  <c r="L19" i="19"/>
  <c r="N25" i="19"/>
  <c r="M28" i="19"/>
  <c r="L31" i="19"/>
  <c r="M6" i="19"/>
  <c r="L9" i="19"/>
  <c r="N11" i="19"/>
  <c r="M14" i="19"/>
  <c r="L17" i="19"/>
  <c r="N19" i="19"/>
  <c r="M26" i="19"/>
  <c r="L29" i="19"/>
  <c r="N31" i="19"/>
  <c r="N10" i="19"/>
  <c r="N8" i="19"/>
  <c r="L14" i="19"/>
  <c r="L26" i="19"/>
  <c r="N28" i="19"/>
  <c r="L4" i="19"/>
  <c r="N6" i="19"/>
  <c r="M9" i="19"/>
  <c r="L12" i="19"/>
  <c r="N14" i="19"/>
  <c r="M17" i="19"/>
  <c r="L20" i="19"/>
  <c r="N26" i="19"/>
  <c r="M29" i="19"/>
  <c r="L32" i="19"/>
  <c r="M18" i="19"/>
  <c r="M5" i="19"/>
  <c r="M13" i="19"/>
  <c r="M11" i="19"/>
  <c r="N16" i="19"/>
  <c r="M19" i="19"/>
  <c r="M31" i="19"/>
  <c r="M4" i="19"/>
  <c r="L7" i="19"/>
  <c r="N9" i="19"/>
  <c r="M12" i="19"/>
  <c r="L15" i="19"/>
  <c r="N17" i="19"/>
  <c r="M20" i="19"/>
  <c r="L27" i="19"/>
  <c r="N29" i="19"/>
  <c r="M32" i="19"/>
  <c r="M10" i="19"/>
  <c r="N18" i="19"/>
  <c r="N4" i="19"/>
  <c r="M7" i="19"/>
  <c r="L10" i="19"/>
  <c r="N1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Kenneth</author>
  </authors>
  <commentList>
    <comment ref="B4" authorId="0" shapeId="0" xr:uid="{D530D5C1-85FC-46A5-8825-6ACE698B8CB6}">
      <text>
        <r>
          <rPr>
            <b/>
            <sz val="9"/>
            <color indexed="81"/>
            <rFont val="Tahoma"/>
            <family val="2"/>
          </rPr>
          <t>Excluded in modeling</t>
        </r>
      </text>
    </comment>
    <comment ref="B18" authorId="0" shapeId="0" xr:uid="{2BCEA569-171A-4788-BB77-AFEB58BB5692}">
      <text>
        <r>
          <rPr>
            <b/>
            <sz val="9"/>
            <color indexed="81"/>
            <rFont val="Tahoma"/>
            <family val="2"/>
          </rPr>
          <t>Excluded in modeling</t>
        </r>
      </text>
    </comment>
  </commentList>
</comments>
</file>

<file path=xl/sharedStrings.xml><?xml version="1.0" encoding="utf-8"?>
<sst xmlns="http://schemas.openxmlformats.org/spreadsheetml/2006/main" count="534" uniqueCount="353">
  <si>
    <t>TC</t>
  </si>
  <si>
    <t>HDL</t>
  </si>
  <si>
    <t>LDL</t>
  </si>
  <si>
    <t>TG</t>
  </si>
  <si>
    <t>BMI</t>
  </si>
  <si>
    <t>OLANZAPINE</t>
  </si>
  <si>
    <t>AMISULPRIDE</t>
  </si>
  <si>
    <t>ARIPIPRAZOLE</t>
  </si>
  <si>
    <t>RISPERIDONE</t>
  </si>
  <si>
    <t>QUETIAPINE</t>
  </si>
  <si>
    <t>CLOZAPINE</t>
  </si>
  <si>
    <t>PALIPERIDONE</t>
  </si>
  <si>
    <t>VALPROATE</t>
  </si>
  <si>
    <t>METFORMIN</t>
  </si>
  <si>
    <t>LITHIUM</t>
  </si>
  <si>
    <t>CITALOPRAM</t>
  </si>
  <si>
    <t>SERTRALINE</t>
  </si>
  <si>
    <t>SIMVASTATIN</t>
  </si>
  <si>
    <t>ATORVASTATIN</t>
  </si>
  <si>
    <t>BMI (N=759)</t>
  </si>
  <si>
    <t>TC,LDL,HDL,TG (N=740)</t>
  </si>
  <si>
    <t>4.87 (5.24)</t>
  </si>
  <si>
    <t>3.13 (2.22)</t>
  </si>
  <si>
    <t>3.13 (2.37)</t>
  </si>
  <si>
    <t>4.87 (5.16)</t>
  </si>
  <si>
    <t>3.28 (2.63)</t>
  </si>
  <si>
    <t>3.3 (2.62)</t>
  </si>
  <si>
    <t>3.75 (3.75)</t>
  </si>
  <si>
    <t>2.48 (1.95)</t>
  </si>
  <si>
    <t>2.51 (1.93)</t>
  </si>
  <si>
    <t>4.1 (4.08)</t>
  </si>
  <si>
    <t>2.73 (2.08)</t>
  </si>
  <si>
    <t>2.71 (1.99)</t>
  </si>
  <si>
    <t>9.29 (12.54)</t>
  </si>
  <si>
    <t>5.16 (4.34)</t>
  </si>
  <si>
    <t>2.46 (2.49)</t>
  </si>
  <si>
    <t>1.83 (1.67)</t>
  </si>
  <si>
    <t>1.8 (1.68)</t>
  </si>
  <si>
    <t>2.6 (2.36)</t>
  </si>
  <si>
    <t>2.32 (1.85)</t>
  </si>
  <si>
    <t>2.12 (1.75)</t>
  </si>
  <si>
    <t>4.43 (3.65)</t>
  </si>
  <si>
    <t>4.66 (5.09)</t>
  </si>
  <si>
    <t>2.74 (2.28)</t>
  </si>
  <si>
    <t>2.62 (2.12)</t>
  </si>
  <si>
    <t>4.46 (4.33)</t>
  </si>
  <si>
    <t>4.76 (3.19)</t>
  </si>
  <si>
    <t>4.49 (3.69)</t>
  </si>
  <si>
    <t>4.87 (5.49)</t>
  </si>
  <si>
    <t>2.78 (2.34)</t>
  </si>
  <si>
    <t>2.58 (1.98)</t>
  </si>
  <si>
    <t>4.36 (5.02)</t>
  </si>
  <si>
    <t>4.28 (3.59)</t>
  </si>
  <si>
    <t>4.87 (5.53)</t>
  </si>
  <si>
    <t>5.78 (10.98)</t>
  </si>
  <si>
    <t>5.43 (4.72)</t>
  </si>
  <si>
    <t>4.83 (5.68)</t>
  </si>
  <si>
    <t>4.25 (6.85)</t>
  </si>
  <si>
    <t>Akaike Information Criterion (AIC)</t>
  </si>
  <si>
    <t>SGA Response Time (Days)</t>
  </si>
  <si>
    <t>AIC vs Response time Plots</t>
  </si>
  <si>
    <t>BG (N=744)</t>
  </si>
  <si>
    <t>BG</t>
  </si>
  <si>
    <t>Antipsychotics</t>
  </si>
  <si>
    <t>FGA</t>
  </si>
  <si>
    <t>CHLORPROMAZINE</t>
  </si>
  <si>
    <t>FLUPHENAZINE</t>
  </si>
  <si>
    <t>HALOPERIDOL</t>
  </si>
  <si>
    <t>PERPHENAZINE</t>
  </si>
  <si>
    <t>TRIFLUOPERAZINE</t>
  </si>
  <si>
    <t>PROCHLORPERAZINE</t>
  </si>
  <si>
    <t>PIMOZIDE</t>
  </si>
  <si>
    <t>SGA</t>
  </si>
  <si>
    <t>ZIPRASIDONE</t>
  </si>
  <si>
    <t>LURASIDONE</t>
  </si>
  <si>
    <t>Concomitant medications</t>
  </si>
  <si>
    <t>4.7 (2.81)</t>
  </si>
  <si>
    <t>1.2 (0.42)</t>
  </si>
  <si>
    <t>1.5 (0.97)</t>
  </si>
  <si>
    <t>2.11 (1.17)</t>
  </si>
  <si>
    <t>2.25 (1.5)</t>
  </si>
  <si>
    <t>1.23 (0.6)</t>
  </si>
  <si>
    <t>1 (0)</t>
  </si>
  <si>
    <t>1.76 (1.46)</t>
  </si>
  <si>
    <t>2 (1.41)</t>
  </si>
  <si>
    <t>1.74 (1.26)</t>
  </si>
  <si>
    <t>2.57 (2.94)</t>
  </si>
  <si>
    <t>1.24 (0.72)</t>
  </si>
  <si>
    <t>3.27 (5.55)</t>
  </si>
  <si>
    <t>NA</t>
  </si>
  <si>
    <t>3.9 (3.33)</t>
  </si>
  <si>
    <t>4.04 (3.5)</t>
  </si>
  <si>
    <t>7.46 (10.5)</t>
  </si>
  <si>
    <t>4.5 (5.86)</t>
  </si>
  <si>
    <t>Drugs included in our analyses</t>
  </si>
  <si>
    <t>Total prescription record included in analyses :</t>
  </si>
  <si>
    <t>Number of prescription record included in analyses :</t>
  </si>
  <si>
    <t>Number of prescription per subject, mean (SD)</t>
  </si>
  <si>
    <t>No. of subject with &gt;= 1 prescription</t>
  </si>
  <si>
    <t>Total no. of prescription</t>
  </si>
  <si>
    <t>% of prescription</t>
  </si>
  <si>
    <t>Table S4 Result of Model B - Dose-dependent effect estimates of SGAs with concomitant medications on the metabolic (or BMI) changes (n = 767)</t>
  </si>
  <si>
    <t>Table S3 Result of Model A - Effect estimates of SGAs with concomitant medications on the metabolic (or BMI) changes (n = 767)</t>
  </si>
  <si>
    <t>Table S2 Summary statistical of prescription records in our cohort.</t>
  </si>
  <si>
    <t>Remarks:</t>
  </si>
  <si>
    <t xml:space="preserve">(1) In general, models with lower AIC values are preferred over models with higher AIC values. </t>
  </si>
  <si>
    <t xml:space="preserve">Remarks: </t>
  </si>
  <si>
    <t>(2) To determine a single optimal latency period (days) for all metabolic measures, 21 days would be a good choice as its AIC is close to the minimal AIC of models (except HDL)</t>
  </si>
  <si>
    <t>(1) wz.&lt;drug&gt; refers to the within-subject effect of the drug treatment that minimizes the confounding bias due to individual between-subject effect bz.&lt;drug&gt;</t>
  </si>
  <si>
    <t>(2) To enhance interpretability, the coefficients were transformed using the formula F(x)=(exp(x) - 1) × 100. For instance, a transformed coefficient wz.OLANZAPINE of 6.92 for TC indicated a 6.92% increase in TC levels after receiving olanzapine treatment. Therefore, the unit of estimate is the percentage changes in metabolic level (or BMI) after treatment.</t>
  </si>
  <si>
    <t>(1) wz_dose.&lt;drug&gt; refers to the within-subject effect of the drug dose (mg) that minimizes the confounding bias due to individual between-subject effect bz_dose.&lt;drug&gt;</t>
  </si>
  <si>
    <t>(2) The coefficients were transformed using the formula F(x)=(exp(x) - 1) × 100, representing the percentage change in metabolic levels after taking one unit (mg) of the corresponding SGA per day. For instance, a transformed coefficient wz_dose.OLANZAPINE of 0.28 for TC, indicated that TC would increase by 2.8% after receiving 10mg/day olanzapine. Therefore, the unit of estimate is the percentage changes in metabolic level (or BMI) after taking one mg of drug per day.</t>
  </si>
  <si>
    <t>Predictors</t>
  </si>
  <si>
    <t>p</t>
  </si>
  <si>
    <t>wz.CLOZAPINE</t>
  </si>
  <si>
    <t>&lt;0.001</t>
  </si>
  <si>
    <t>wz.OLANZAPINE</t>
  </si>
  <si>
    <t>wz.ARIPIPRAZOLE</t>
  </si>
  <si>
    <t>wz.AMISULPRIDE</t>
  </si>
  <si>
    <t>wz.QUETIAPINE</t>
  </si>
  <si>
    <t>wz.RISPERIDONE</t>
  </si>
  <si>
    <t>wz.PALIPERIDONE</t>
  </si>
  <si>
    <t>Intercept</t>
  </si>
  <si>
    <t>Age</t>
  </si>
  <si>
    <t>Sex (Female)</t>
  </si>
  <si>
    <t>Year of Education</t>
  </si>
  <si>
    <t>Tx Duration (months)</t>
  </si>
  <si>
    <t>___________________</t>
  </si>
  <si>
    <t>bz.CLOZAPINE</t>
  </si>
  <si>
    <t>bz.OLANZAPINE</t>
  </si>
  <si>
    <t>bz.ARIPIPRAZOLE</t>
  </si>
  <si>
    <t>bz.AMISULPRIDE</t>
  </si>
  <si>
    <t>bz.QUETIAPINE</t>
  </si>
  <si>
    <t>bz.RISPERIDONE</t>
  </si>
  <si>
    <t>bz.PALIPERIDONE</t>
  </si>
  <si>
    <t>wz_dose.CLOZAPINE</t>
  </si>
  <si>
    <t>wz_dose.OLANZAPINE</t>
  </si>
  <si>
    <t>wz_dose.ARIPIPRAZOLE</t>
  </si>
  <si>
    <t>wz_dose.AMISULPRIDE</t>
  </si>
  <si>
    <t>wz_dose.QUETIAPINE</t>
  </si>
  <si>
    <t>wz_dose.RISPERIDONE</t>
  </si>
  <si>
    <t>wz_dose.PALIPERIDONE</t>
  </si>
  <si>
    <t>bz_dose.CLOZAPINE</t>
  </si>
  <si>
    <t>bz_dose.OLANZAPINE</t>
  </si>
  <si>
    <t>bz_dose.ARIPIPRAZOLE</t>
  </si>
  <si>
    <t>bz_dose.AMISULPRIDE</t>
  </si>
  <si>
    <t>bz_dose.QUETIAPINE</t>
  </si>
  <si>
    <t>bz_dose.RISPERIDONE</t>
  </si>
  <si>
    <t>bz_dose.PALIPERIDONE</t>
  </si>
  <si>
    <t>Estimates (SE)</t>
  </si>
  <si>
    <t>t-value</t>
  </si>
  <si>
    <t>0.603 (0)</t>
  </si>
  <si>
    <t>-4.196 (0.05)</t>
  </si>
  <si>
    <t>0.007 (0)</t>
  </si>
  <si>
    <t>-0.031 (0)</t>
  </si>
  <si>
    <t>-0.016 (0)</t>
  </si>
  <si>
    <t>0.261 (0.0004)</t>
  </si>
  <si>
    <t>0.099 (0.0001)</t>
  </si>
  <si>
    <t>0.014 (0)</t>
  </si>
  <si>
    <t>0.61 (0.006)</t>
  </si>
  <si>
    <t>0.301 (0.002)</t>
  </si>
  <si>
    <t>0.008 (0)</t>
  </si>
  <si>
    <t>0.285 (0.0002)</t>
  </si>
  <si>
    <t>-0.174 (0.0001)</t>
  </si>
  <si>
    <t>0.006 (0)</t>
  </si>
  <si>
    <t>0.002 (0)</t>
  </si>
  <si>
    <t>-0.495 (0.003)</t>
  </si>
  <si>
    <t>0.636 (0.002)</t>
  </si>
  <si>
    <t>319.7 (12.4)</t>
  </si>
  <si>
    <t>323.46 (12.52)</t>
  </si>
  <si>
    <t>0.59 (0.0004)</t>
  </si>
  <si>
    <t>-4.35 (0.05)</t>
  </si>
  <si>
    <t>-0.06 (0.0001)</t>
  </si>
  <si>
    <t>-0.03 (0)</t>
  </si>
  <si>
    <t>-4.05 (0.12)</t>
  </si>
  <si>
    <t>4.65 (0.09)</t>
  </si>
  <si>
    <t>3.43 (0.08)</t>
  </si>
  <si>
    <t>4.92 (0.13)</t>
  </si>
  <si>
    <t>3.02 (0.09)</t>
  </si>
  <si>
    <t>1.85 (0.05)</t>
  </si>
  <si>
    <t>0.5 (0.02)</t>
  </si>
  <si>
    <t>4.27 (0.06)</t>
  </si>
  <si>
    <t>6.92 (0.07)</t>
  </si>
  <si>
    <t>-3.81 (0.04)</t>
  </si>
  <si>
    <t>3.72 (0.04)</t>
  </si>
  <si>
    <t>3.01 (0.04)</t>
  </si>
  <si>
    <t>-0.84 (0.01)</t>
  </si>
  <si>
    <t>4.47 (0.09)</t>
  </si>
  <si>
    <t>0.19 (0.01)</t>
  </si>
  <si>
    <t>-0.1 (0.0001)</t>
  </si>
  <si>
    <t>16.65 (0.25)</t>
  </si>
  <si>
    <t>0.66 (0.0018)</t>
  </si>
  <si>
    <t>-0.09 (0)</t>
  </si>
  <si>
    <t>-1.73 (0.07)</t>
  </si>
  <si>
    <t>-0.21 (0.005)</t>
  </si>
  <si>
    <t>-2.52 (0.08)</t>
  </si>
  <si>
    <t>1.96 (0.07)</t>
  </si>
  <si>
    <t>-8.32 (0.31)</t>
  </si>
  <si>
    <t>-4.68 (0.15)</t>
  </si>
  <si>
    <t>2.22 (0.12)</t>
  </si>
  <si>
    <t>-7.9 (0.12)</t>
  </si>
  <si>
    <t>-5.24 (0.06)</t>
  </si>
  <si>
    <t>-0.01 (0.0001)</t>
  </si>
  <si>
    <t>-1.69 (0.02)</t>
  </si>
  <si>
    <t>-2.03 (0.03)</t>
  </si>
  <si>
    <t>-0.1 (0.002)</t>
  </si>
  <si>
    <t>-4.48 (0.1)</t>
  </si>
  <si>
    <t>146.94 (8.47)</t>
  </si>
  <si>
    <t>0.78 (0.0007)</t>
  </si>
  <si>
    <t>-6.62 (0.12)</t>
  </si>
  <si>
    <t>-0.21 (0.0007)</t>
  </si>
  <si>
    <t>-0.05 (0)</t>
  </si>
  <si>
    <t>-5.28 (0.24)</t>
  </si>
  <si>
    <t>6.13 (0.18)</t>
  </si>
  <si>
    <t>2.61 (0.09)</t>
  </si>
  <si>
    <t>5.29 (0.21)</t>
  </si>
  <si>
    <t>6.07 (0.26)</t>
  </si>
  <si>
    <t>-0.68 (0.03)</t>
  </si>
  <si>
    <t>1.93 (0.12)</t>
  </si>
  <si>
    <t>8.53 (0.18)</t>
  </si>
  <si>
    <t>9.09 (0.14)</t>
  </si>
  <si>
    <t>-4.11 (0.06)</t>
  </si>
  <si>
    <t>4.76 (0.08)</t>
  </si>
  <si>
    <t>2.82 (0.06)</t>
  </si>
  <si>
    <t>-1.18 (0.03)</t>
  </si>
  <si>
    <t>8.87 (0.28)</t>
  </si>
  <si>
    <t>35.71 (4)</t>
  </si>
  <si>
    <t>1.14 (0.0021)</t>
  </si>
  <si>
    <t>-26.24 (0.9)</t>
  </si>
  <si>
    <t>-0.86 (0.0052)</t>
  </si>
  <si>
    <t>0.16 (0)</t>
  </si>
  <si>
    <t>-3.12 (0.28)</t>
  </si>
  <si>
    <t>9.05 (0.52)</t>
  </si>
  <si>
    <t>13.8 (0.97)</t>
  </si>
  <si>
    <t>11.16 (0.88)</t>
  </si>
  <si>
    <t>16.87 (1.42)</t>
  </si>
  <si>
    <t>20.17 (1.48)</t>
  </si>
  <si>
    <t>-7.48 (0.93)</t>
  </si>
  <si>
    <t>21.39 (0.87)</t>
  </si>
  <si>
    <t>25.11 (0.72)</t>
  </si>
  <si>
    <t>-6.84 (0.19)</t>
  </si>
  <si>
    <t>9.99 (0.31)</t>
  </si>
  <si>
    <t>11.94 (0.46)</t>
  </si>
  <si>
    <t>2.11 (0.09)</t>
  </si>
  <si>
    <t>9.89 (0.61)</t>
  </si>
  <si>
    <t>377.13 (11.09)</t>
  </si>
  <si>
    <t>0.24 (0.0001)</t>
  </si>
  <si>
    <t>-0.71 (0.006)</t>
  </si>
  <si>
    <t>-0.33 (0.0005)</t>
  </si>
  <si>
    <t>0.06 (0)</t>
  </si>
  <si>
    <t>3.23 (0.07)</t>
  </si>
  <si>
    <t>-0.02 (0.0003)</t>
  </si>
  <si>
    <t>-0.56 (0.01)</t>
  </si>
  <si>
    <t>0.18 (0.004)</t>
  </si>
  <si>
    <t>1.47 (0.03)</t>
  </si>
  <si>
    <t>3.45 (0.07)</t>
  </si>
  <si>
    <t>-1.29 (0.04)</t>
  </si>
  <si>
    <t>8.6 (0.11)</t>
  </si>
  <si>
    <t>0.85 (0.008)</t>
  </si>
  <si>
    <t>-1.31 (0.01)</t>
  </si>
  <si>
    <t>1.03 (0.01)</t>
  </si>
  <si>
    <t>-2.36 (0.03)</t>
  </si>
  <si>
    <t>-0.67 (0.009)</t>
  </si>
  <si>
    <t>0.81 (0.02)</t>
  </si>
  <si>
    <t>0.23 (0.0002)</t>
  </si>
  <si>
    <t>-1.91 (0.02)</t>
  </si>
  <si>
    <t>-0.29 (0.0006)</t>
  </si>
  <si>
    <t>0.1 (0)</t>
  </si>
  <si>
    <t>2.05 (0.06)</t>
  </si>
  <si>
    <t>2.87 (0.06)</t>
  </si>
  <si>
    <t>5.2 (0.14)</t>
  </si>
  <si>
    <t>1.95 (0.05)</t>
  </si>
  <si>
    <t>3.82 (0.12)</t>
  </si>
  <si>
    <t>4.59 (0.11)</t>
  </si>
  <si>
    <t>-1.9 (0.09)</t>
  </si>
  <si>
    <t>5.9 (0.04)</t>
  </si>
  <si>
    <t>5.06 (0.02)</t>
  </si>
  <si>
    <t>1.86 (0.007)</t>
  </si>
  <si>
    <t>2.65 (0.01)</t>
  </si>
  <si>
    <t>3.07 (0.02)</t>
  </si>
  <si>
    <t>0.4 (0.002)</t>
  </si>
  <si>
    <t>3.31 (0.03)</t>
  </si>
  <si>
    <t>2199.3 (91.5)</t>
  </si>
  <si>
    <t>1.43 (0.071)</t>
  </si>
  <si>
    <t>-0.13 (0.0001)</t>
  </si>
  <si>
    <t>16.46 (0.25)</t>
  </si>
  <si>
    <t>0.63 (0.002)</t>
  </si>
  <si>
    <t>-0.08 (0)</t>
  </si>
  <si>
    <t>0 (0)</t>
  </si>
  <si>
    <t>-0.01 (0)</t>
  </si>
  <si>
    <t>-0.05 (0.0001)</t>
  </si>
  <si>
    <t>-0.21 (0.0004)</t>
  </si>
  <si>
    <t>0.01 (0)</t>
  </si>
  <si>
    <t>-1.86 (0.024)</t>
  </si>
  <si>
    <t>-0.37 (0.003)</t>
  </si>
  <si>
    <t>-0.18 (0.0001)</t>
  </si>
  <si>
    <t>0.03 (0)</t>
  </si>
  <si>
    <t>0.03 (0.0002)</t>
  </si>
  <si>
    <t>-0.14 (0.0004)</t>
  </si>
  <si>
    <t>142.4 (8.234)</t>
  </si>
  <si>
    <t>0.8 (0.0008)</t>
  </si>
  <si>
    <t>-6.33 (0.112)</t>
  </si>
  <si>
    <t>0.41 (0.0009)</t>
  </si>
  <si>
    <t>0.05 (0.0001)</t>
  </si>
  <si>
    <t>0.02 (0)</t>
  </si>
  <si>
    <t>0.28 (0.004)</t>
  </si>
  <si>
    <t>0.68 (0.006)</t>
  </si>
  <si>
    <t>0.42 (0.0004)</t>
  </si>
  <si>
    <t>-0.59 (0.0047)</t>
  </si>
  <si>
    <t>1.03 (0.004)</t>
  </si>
  <si>
    <t>31.89 (3.578)</t>
  </si>
  <si>
    <t>1.23 (0.0023)</t>
  </si>
  <si>
    <t>-25.84 (0.889)</t>
  </si>
  <si>
    <t>-0.74 (0.005)</t>
  </si>
  <si>
    <t>0.15 (0)</t>
  </si>
  <si>
    <t>0.04 (0)</t>
  </si>
  <si>
    <t>0.07 (0)</t>
  </si>
  <si>
    <t>5.24 (0.152)</t>
  </si>
  <si>
    <t>0.66 (0.011)</t>
  </si>
  <si>
    <t>-0.15 (0.0023)</t>
  </si>
  <si>
    <t>0.9 (0.0068)</t>
  </si>
  <si>
    <t>0.25 (0.0001)</t>
  </si>
  <si>
    <t>-0.63 (0.006)</t>
  </si>
  <si>
    <t>-0.02 (0)</t>
  </si>
  <si>
    <t>1.42 (0.011)</t>
  </si>
  <si>
    <t>0.3 (0.002)</t>
  </si>
  <si>
    <t>0.37 (0.0009)</t>
  </si>
  <si>
    <t>-0.12 (0.0004)</t>
  </si>
  <si>
    <t>-0.14 (0.0001)</t>
  </si>
  <si>
    <t>0.43 (0.002)</t>
  </si>
  <si>
    <t>0.53 (0.002)</t>
  </si>
  <si>
    <t>0.8 (0.002)</t>
  </si>
  <si>
    <t>-0.4 (0.0006)</t>
  </si>
  <si>
    <t>-0.32 (0.0005)</t>
  </si>
  <si>
    <t>-0.77 (0.004)</t>
  </si>
  <si>
    <t>374.4 (11.3)</t>
  </si>
  <si>
    <t>0.25 (0.0002)</t>
  </si>
  <si>
    <t>-1.69 (0.022)</t>
  </si>
  <si>
    <t>-0.26 (0.0006)</t>
  </si>
  <si>
    <t>0.19 (0.0003)</t>
  </si>
  <si>
    <t>0.35 (0.0006)</t>
  </si>
  <si>
    <t>1.91 (0.017)</t>
  </si>
  <si>
    <t>-0.05 (0.0003)</t>
  </si>
  <si>
    <t>0.18 (0)</t>
  </si>
  <si>
    <t>-0.07 (0.0001)</t>
  </si>
  <si>
    <t>0.35 (0.0004)</t>
  </si>
  <si>
    <t>2185 (90.9)</t>
  </si>
  <si>
    <t>Table S1 Determine the optimal latency period (days) for drug efficacy by plotting the AIC against the response time of SGA-induced metabolic side effects.</t>
  </si>
  <si>
    <t>Fig. S4b Residual vs fitted values plots of the Model B for the six metabolic measures. Heteroskedasticity is not evident in these plots.</t>
  </si>
  <si>
    <t>Fig. S4a Residual vs fitted values plots of the Model A for the six metabolic measures. Heteroskedasticity is not evident in these plots.</t>
  </si>
  <si>
    <t>Fig. S1 QQ plots of the six metabolic measures before and after natural log transformation were shown above. The normality of the log-transformed metabolic measures was improved, except for BG</t>
  </si>
  <si>
    <r>
      <t xml:space="preserve">Fig. S2 Correlation plots. (Upper Left) The correlation plot of the clinical and </t>
    </r>
    <r>
      <rPr>
        <b/>
        <i/>
        <sz val="12"/>
        <color theme="1"/>
        <rFont val="Calibri"/>
        <family val="2"/>
        <scheme val="minor"/>
      </rPr>
      <t>between</t>
    </r>
    <r>
      <rPr>
        <b/>
        <sz val="12"/>
        <color theme="1"/>
        <rFont val="Calibri"/>
        <family val="2"/>
        <scheme val="minor"/>
      </rPr>
      <t xml:space="preserve">-subject variables in Model A showed significant and moderate to high correlation between simvastatin and metformin. For the other pairs, the correlation was either insignificant or mild. (Upper Right) The correlation plots of the clinical and </t>
    </r>
    <r>
      <rPr>
        <b/>
        <i/>
        <sz val="12"/>
        <color theme="1"/>
        <rFont val="Calibri"/>
        <family val="2"/>
        <scheme val="minor"/>
      </rPr>
      <t>within</t>
    </r>
    <r>
      <rPr>
        <b/>
        <sz val="12"/>
        <color theme="1"/>
        <rFont val="Calibri"/>
        <family val="2"/>
        <scheme val="minor"/>
      </rPr>
      <t xml:space="preserve">-subject variables in Model A do not have significant and highly correlated pairs. (Lower Left) The correlation plot of the clinical and </t>
    </r>
    <r>
      <rPr>
        <b/>
        <i/>
        <sz val="12"/>
        <color theme="1"/>
        <rFont val="Calibri"/>
        <family val="2"/>
        <scheme val="minor"/>
      </rPr>
      <t>between</t>
    </r>
    <r>
      <rPr>
        <b/>
        <sz val="12"/>
        <color theme="1"/>
        <rFont val="Calibri"/>
        <family val="2"/>
        <scheme val="minor"/>
      </rPr>
      <t xml:space="preserve">-subject variables in model B also showed significant and moderate to high correlation between simvastatin and metformin. The other pairs had either insignificant or mild correlations. (Lower Right) The correlation plots of the clinical and within-subject variables in model B do not have significant and highly correlated pairs. "X" denotes that the correlation is insignificant (p &gt; 0.05). In general, the lack of strongly correlated variables, especially for the within-effects models (which are the focus of this study), suggests that multi-collinearity is not a concern. </t>
    </r>
  </si>
  <si>
    <t>Fig. S3 (Upper) QQ plots of the standardized residual of Model A. The residuals were close to a normal distribution, except the residual of the BG model. (Bottom) QQ-Plot of the standardized residual of Model B. The residuals were close to a normal distribution, except the residual of the BG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</si>
</sst>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
  </numFmts>
  <fonts count="2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sz val="11"/>
      <color theme="1"/>
      <name val="Calibri"/>
      <family val="2"/>
    </font>
    <font>
      <b/>
      <sz val="11"/>
      <color theme="1"/>
      <name val="Calibri"/>
      <family val="2"/>
      <scheme val="minor"/>
    </font>
    <font>
      <b/>
      <sz val="11"/>
      <color theme="1"/>
      <name val="Calibri"/>
      <family val="2"/>
    </font>
    <font>
      <b/>
      <sz val="12"/>
      <color theme="1"/>
      <name val="Calibri"/>
      <family val="2"/>
    </font>
    <font>
      <sz val="11"/>
      <color theme="1"/>
      <name val="Calibri"/>
      <family val="2"/>
      <scheme val="minor"/>
    </font>
    <font>
      <b/>
      <sz val="12"/>
      <color theme="0" tint="-0.34998626667073579"/>
      <name val="Calibri"/>
      <family val="2"/>
    </font>
    <font>
      <sz val="12"/>
      <color theme="1"/>
      <name val="Calibri"/>
      <family val="2"/>
    </font>
    <font>
      <b/>
      <sz val="9"/>
      <color indexed="81"/>
      <name val="Tahoma"/>
      <family val="2"/>
    </font>
    <font>
      <sz val="11"/>
      <color theme="0" tint="-0.34998626667073579"/>
      <name val="Calibri"/>
      <family val="2"/>
    </font>
    <font>
      <sz val="11"/>
      <color theme="0" tint="-0.34998626667073579"/>
      <name val="Calibri"/>
      <family val="2"/>
      <scheme val="minor"/>
    </font>
    <font>
      <sz val="11"/>
      <color rgb="FF000000"/>
      <name val="Calibri"/>
      <family val="2"/>
    </font>
    <font>
      <sz val="9"/>
      <name val="Calibri"/>
      <family val="3"/>
      <charset val="136"/>
      <scheme val="minor"/>
    </font>
    <font>
      <b/>
      <i/>
      <sz val="12"/>
      <color theme="1"/>
      <name val="Calibri"/>
      <family val="2"/>
      <scheme val="minor"/>
    </font>
    <font>
      <b/>
      <i/>
      <sz val="11"/>
      <color theme="1"/>
      <name val="Calibri"/>
      <family val="2"/>
    </font>
    <font>
      <sz val="11"/>
      <color theme="1"/>
      <name val="Times New Roman"/>
      <family val="1"/>
    </font>
    <font>
      <b/>
      <sz val="11"/>
      <color theme="1"/>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s>
  <cellStyleXfs count="2">
    <xf numFmtId="0" fontId="0" fillId="0" borderId="0"/>
    <xf numFmtId="9" fontId="9" fillId="0" borderId="0" applyFont="0" applyFill="0" applyBorder="0" applyAlignment="0" applyProtection="0"/>
  </cellStyleXfs>
  <cellXfs count="215">
    <xf numFmtId="0" fontId="0" fillId="0" borderId="0" xfId="0"/>
    <xf numFmtId="0" fontId="0" fillId="0" borderId="1" xfId="0" applyBorder="1"/>
    <xf numFmtId="0" fontId="5" fillId="0" borderId="1" xfId="0" applyFont="1" applyBorder="1" applyAlignment="1">
      <alignment horizontal="center" wrapText="1"/>
    </xf>
    <xf numFmtId="0" fontId="5" fillId="3" borderId="1" xfId="0" applyFont="1" applyFill="1" applyBorder="1" applyAlignment="1">
      <alignment horizontal="center" wrapText="1"/>
    </xf>
    <xf numFmtId="0" fontId="0" fillId="0" borderId="0" xfId="0" applyAlignment="1">
      <alignment horizontal="center"/>
    </xf>
    <xf numFmtId="0" fontId="6" fillId="0" borderId="0" xfId="0" applyFont="1" applyAlignment="1">
      <alignment vertical="top" wrapText="1"/>
    </xf>
    <xf numFmtId="0" fontId="0" fillId="0" borderId="8" xfId="0" applyBorder="1"/>
    <xf numFmtId="0" fontId="0" fillId="0" borderId="13" xfId="0" applyBorder="1"/>
    <xf numFmtId="0" fontId="5" fillId="0" borderId="6" xfId="0" applyFont="1" applyBorder="1" applyAlignment="1">
      <alignment horizontal="center" wrapText="1"/>
    </xf>
    <xf numFmtId="0" fontId="5" fillId="3" borderId="6" xfId="0" applyFont="1" applyFill="1" applyBorder="1" applyAlignment="1">
      <alignment horizontal="center" wrapText="1"/>
    </xf>
    <xf numFmtId="0" fontId="0" fillId="0" borderId="9" xfId="0" applyBorder="1"/>
    <xf numFmtId="0" fontId="5" fillId="0" borderId="10" xfId="0" applyFont="1" applyBorder="1" applyAlignment="1">
      <alignment horizontal="center" wrapText="1"/>
    </xf>
    <xf numFmtId="0" fontId="5" fillId="0" borderId="11"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3" borderId="15" xfId="0" applyFont="1" applyFill="1" applyBorder="1" applyAlignment="1">
      <alignment horizontal="center" wrapText="1"/>
    </xf>
    <xf numFmtId="0" fontId="7" fillId="2" borderId="18" xfId="0" applyFont="1" applyFill="1" applyBorder="1" applyAlignment="1">
      <alignment horizontal="center" wrapText="1"/>
    </xf>
    <xf numFmtId="0" fontId="7" fillId="2" borderId="19" xfId="0" applyFont="1" applyFill="1" applyBorder="1" applyAlignment="1">
      <alignment horizontal="center" wrapText="1"/>
    </xf>
    <xf numFmtId="0" fontId="6" fillId="0" borderId="17" xfId="0" applyFont="1" applyBorder="1" applyAlignment="1">
      <alignment horizontal="center" vertical="center" wrapText="1"/>
    </xf>
    <xf numFmtId="0" fontId="7" fillId="2" borderId="23" xfId="0" applyFont="1" applyFill="1" applyBorder="1" applyAlignment="1">
      <alignment horizontal="center"/>
    </xf>
    <xf numFmtId="0" fontId="7" fillId="2" borderId="24" xfId="0" applyFont="1" applyFill="1" applyBorder="1" applyAlignment="1">
      <alignment horizontal="center"/>
    </xf>
    <xf numFmtId="0" fontId="7" fillId="2" borderId="25" xfId="0" applyFont="1" applyFill="1" applyBorder="1" applyAlignment="1">
      <alignment horizontal="center"/>
    </xf>
    <xf numFmtId="0" fontId="2" fillId="0" borderId="0" xfId="0" applyFont="1" applyAlignment="1">
      <alignment horizontal="justify" vertical="center"/>
    </xf>
    <xf numFmtId="0" fontId="4" fillId="0" borderId="0" xfId="0" applyFont="1" applyAlignment="1">
      <alignment wrapText="1"/>
    </xf>
    <xf numFmtId="0" fontId="4" fillId="0" borderId="0" xfId="0" applyFont="1" applyAlignment="1">
      <alignment vertical="top" wrapText="1"/>
    </xf>
    <xf numFmtId="0" fontId="6" fillId="0" borderId="0" xfId="0" applyFont="1"/>
    <xf numFmtId="0" fontId="8" fillId="2" borderId="26"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10" fillId="0" borderId="4" xfId="0" applyFont="1" applyBorder="1" applyAlignment="1">
      <alignment vertical="center"/>
    </xf>
    <xf numFmtId="0" fontId="10" fillId="0" borderId="6" xfId="0" applyFont="1" applyBorder="1"/>
    <xf numFmtId="0" fontId="10" fillId="0" borderId="9" xfId="0" applyFont="1" applyBorder="1"/>
    <xf numFmtId="0" fontId="11" fillId="4" borderId="4" xfId="0" applyFont="1" applyFill="1" applyBorder="1"/>
    <xf numFmtId="0" fontId="11" fillId="4" borderId="6" xfId="0" applyFont="1" applyFill="1" applyBorder="1"/>
    <xf numFmtId="164" fontId="0" fillId="0" borderId="0" xfId="1" applyNumberFormat="1" applyFont="1"/>
    <xf numFmtId="0" fontId="8" fillId="2" borderId="37"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43" xfId="0" applyFont="1" applyFill="1" applyBorder="1" applyAlignment="1">
      <alignment horizontal="center" vertical="center" wrapText="1"/>
    </xf>
    <xf numFmtId="164" fontId="0" fillId="4" borderId="2" xfId="1" applyNumberFormat="1" applyFont="1" applyFill="1" applyBorder="1"/>
    <xf numFmtId="164" fontId="0" fillId="4" borderId="3" xfId="1" applyNumberFormat="1" applyFont="1" applyFill="1" applyBorder="1"/>
    <xf numFmtId="164" fontId="0" fillId="4" borderId="4" xfId="1" applyNumberFormat="1" applyFont="1" applyFill="1" applyBorder="1"/>
    <xf numFmtId="164" fontId="0" fillId="4" borderId="5" xfId="1" applyNumberFormat="1" applyFont="1" applyFill="1" applyBorder="1"/>
    <xf numFmtId="164" fontId="0" fillId="4" borderId="1" xfId="1" applyNumberFormat="1" applyFont="1" applyFill="1" applyBorder="1"/>
    <xf numFmtId="164" fontId="0" fillId="4" borderId="6" xfId="1" applyNumberFormat="1" applyFont="1" applyFill="1" applyBorder="1"/>
    <xf numFmtId="164" fontId="6" fillId="0" borderId="0" xfId="1" applyNumberFormat="1" applyFont="1"/>
    <xf numFmtId="0" fontId="0" fillId="4" borderId="1" xfId="0" applyFill="1" applyBorder="1"/>
    <xf numFmtId="164" fontId="14" fillId="0" borderId="2" xfId="1" applyNumberFormat="1" applyFont="1" applyFill="1" applyBorder="1"/>
    <xf numFmtId="164" fontId="14" fillId="0" borderId="3" xfId="1" applyNumberFormat="1" applyFont="1" applyFill="1" applyBorder="1"/>
    <xf numFmtId="164" fontId="14" fillId="0" borderId="4" xfId="1" applyNumberFormat="1" applyFont="1" applyFill="1" applyBorder="1"/>
    <xf numFmtId="164" fontId="14" fillId="0" borderId="5" xfId="1" applyNumberFormat="1" applyFont="1" applyFill="1" applyBorder="1"/>
    <xf numFmtId="164" fontId="14" fillId="0" borderId="1" xfId="1" applyNumberFormat="1" applyFont="1" applyFill="1" applyBorder="1"/>
    <xf numFmtId="164" fontId="14" fillId="0" borderId="6" xfId="1" applyNumberFormat="1" applyFont="1" applyFill="1" applyBorder="1"/>
    <xf numFmtId="164" fontId="14" fillId="0" borderId="44" xfId="1" applyNumberFormat="1" applyFont="1" applyFill="1" applyBorder="1"/>
    <xf numFmtId="164" fontId="14" fillId="0" borderId="45" xfId="1" applyNumberFormat="1" applyFont="1" applyFill="1" applyBorder="1"/>
    <xf numFmtId="164" fontId="14" fillId="0" borderId="46" xfId="1" applyNumberFormat="1" applyFont="1" applyFill="1" applyBorder="1"/>
    <xf numFmtId="164" fontId="14" fillId="0" borderId="5" xfId="1" applyNumberFormat="1" applyFont="1" applyBorder="1"/>
    <xf numFmtId="164" fontId="14" fillId="0" borderId="1" xfId="1" applyNumberFormat="1" applyFont="1" applyBorder="1"/>
    <xf numFmtId="164" fontId="14" fillId="0" borderId="6" xfId="1" applyNumberFormat="1" applyFont="1" applyBorder="1"/>
    <xf numFmtId="164" fontId="14" fillId="0" borderId="7" xfId="1" applyNumberFormat="1" applyFont="1" applyBorder="1"/>
    <xf numFmtId="164" fontId="14" fillId="0" borderId="8" xfId="1" applyNumberFormat="1" applyFont="1" applyBorder="1"/>
    <xf numFmtId="164" fontId="14" fillId="0" borderId="9" xfId="1" applyNumberFormat="1" applyFont="1" applyBorder="1"/>
    <xf numFmtId="0" fontId="13" fillId="0" borderId="12" xfId="0" applyFont="1" applyBorder="1" applyAlignment="1">
      <alignment horizontal="right"/>
    </xf>
    <xf numFmtId="0" fontId="13" fillId="0" borderId="3" xfId="0" applyFont="1" applyBorder="1" applyAlignment="1">
      <alignment horizontal="right"/>
    </xf>
    <xf numFmtId="0" fontId="13" fillId="0" borderId="20" xfId="0" applyFont="1" applyBorder="1" applyAlignment="1">
      <alignment horizontal="right"/>
    </xf>
    <xf numFmtId="0" fontId="13" fillId="0" borderId="15" xfId="0" applyFont="1" applyBorder="1" applyAlignment="1">
      <alignment horizontal="right"/>
    </xf>
    <xf numFmtId="0" fontId="13" fillId="0" borderId="1" xfId="0" applyFont="1" applyBorder="1" applyAlignment="1">
      <alignment horizontal="right"/>
    </xf>
    <xf numFmtId="0" fontId="13" fillId="0" borderId="22" xfId="0" applyFont="1" applyBorder="1" applyAlignment="1">
      <alignment horizontal="right"/>
    </xf>
    <xf numFmtId="0" fontId="13" fillId="0" borderId="13" xfId="0" applyFont="1" applyBorder="1" applyAlignment="1">
      <alignment horizontal="right"/>
    </xf>
    <xf numFmtId="0" fontId="13" fillId="0" borderId="8" xfId="0" applyFont="1" applyBorder="1" applyAlignment="1">
      <alignment horizontal="right"/>
    </xf>
    <xf numFmtId="0" fontId="13" fillId="0" borderId="21" xfId="0" applyFont="1" applyBorder="1" applyAlignment="1">
      <alignment horizontal="right"/>
    </xf>
    <xf numFmtId="0" fontId="5" fillId="4" borderId="12" xfId="0" applyFont="1" applyFill="1" applyBorder="1" applyAlignment="1">
      <alignment horizontal="right"/>
    </xf>
    <xf numFmtId="0" fontId="5" fillId="4" borderId="3" xfId="0" applyFont="1" applyFill="1" applyBorder="1" applyAlignment="1">
      <alignment horizontal="right"/>
    </xf>
    <xf numFmtId="0" fontId="5" fillId="4" borderId="20" xfId="0" applyFont="1" applyFill="1" applyBorder="1" applyAlignment="1">
      <alignment horizontal="right"/>
    </xf>
    <xf numFmtId="0" fontId="5" fillId="4" borderId="15" xfId="0" applyFont="1" applyFill="1" applyBorder="1" applyAlignment="1">
      <alignment horizontal="right"/>
    </xf>
    <xf numFmtId="0" fontId="5" fillId="4" borderId="1" xfId="0" applyFont="1" applyFill="1" applyBorder="1" applyAlignment="1">
      <alignment horizontal="right"/>
    </xf>
    <xf numFmtId="0" fontId="5" fillId="4" borderId="22" xfId="0" applyFont="1" applyFill="1" applyBorder="1" applyAlignment="1">
      <alignment horizontal="right"/>
    </xf>
    <xf numFmtId="0" fontId="13" fillId="0" borderId="2" xfId="0" applyFont="1" applyBorder="1" applyAlignment="1">
      <alignment horizontal="right"/>
    </xf>
    <xf numFmtId="0" fontId="13" fillId="0" borderId="32" xfId="0" applyFont="1" applyBorder="1" applyAlignment="1">
      <alignment horizontal="right"/>
    </xf>
    <xf numFmtId="0" fontId="13" fillId="0" borderId="5" xfId="0" applyFont="1" applyBorder="1" applyAlignment="1">
      <alignment horizontal="right"/>
    </xf>
    <xf numFmtId="0" fontId="13" fillId="0" borderId="34" xfId="0" applyFont="1" applyBorder="1" applyAlignment="1">
      <alignment horizontal="right"/>
    </xf>
    <xf numFmtId="0" fontId="13" fillId="0" borderId="7" xfId="0" applyFont="1" applyBorder="1" applyAlignment="1">
      <alignment horizontal="right"/>
    </xf>
    <xf numFmtId="0" fontId="13" fillId="0" borderId="33" xfId="0" applyFont="1" applyBorder="1" applyAlignment="1">
      <alignment horizontal="right"/>
    </xf>
    <xf numFmtId="0" fontId="5" fillId="4" borderId="2" xfId="0" applyFont="1" applyFill="1" applyBorder="1" applyAlignment="1">
      <alignment horizontal="right"/>
    </xf>
    <xf numFmtId="0" fontId="5" fillId="4" borderId="32" xfId="0" applyFont="1" applyFill="1" applyBorder="1" applyAlignment="1">
      <alignment horizontal="right"/>
    </xf>
    <xf numFmtId="0" fontId="5" fillId="4" borderId="5" xfId="0" applyFont="1" applyFill="1" applyBorder="1" applyAlignment="1">
      <alignment horizontal="right"/>
    </xf>
    <xf numFmtId="0" fontId="5" fillId="4" borderId="34" xfId="0" applyFont="1" applyFill="1" applyBorder="1" applyAlignment="1">
      <alignment horizontal="right"/>
    </xf>
    <xf numFmtId="0" fontId="14" fillId="0" borderId="2" xfId="0" applyFont="1" applyBorder="1" applyAlignment="1">
      <alignment horizontal="right"/>
    </xf>
    <xf numFmtId="0" fontId="14" fillId="0" borderId="3" xfId="0" applyFont="1" applyBorder="1" applyAlignment="1">
      <alignment horizontal="right"/>
    </xf>
    <xf numFmtId="0" fontId="14" fillId="0" borderId="4" xfId="0" applyFont="1" applyBorder="1" applyAlignment="1">
      <alignment horizontal="right"/>
    </xf>
    <xf numFmtId="0" fontId="14" fillId="0" borderId="5" xfId="0" applyFont="1" applyBorder="1" applyAlignment="1">
      <alignment horizontal="right"/>
    </xf>
    <xf numFmtId="0" fontId="14" fillId="0" borderId="1" xfId="0" applyFont="1" applyBorder="1" applyAlignment="1">
      <alignment horizontal="right"/>
    </xf>
    <xf numFmtId="0" fontId="14" fillId="0" borderId="6" xfId="0" applyFont="1" applyBorder="1" applyAlignment="1">
      <alignment horizontal="right"/>
    </xf>
    <xf numFmtId="0" fontId="14" fillId="0" borderId="44" xfId="0" applyFont="1" applyBorder="1" applyAlignment="1">
      <alignment horizontal="right"/>
    </xf>
    <xf numFmtId="0" fontId="14" fillId="0" borderId="45" xfId="0" applyFont="1" applyBorder="1" applyAlignment="1">
      <alignment horizontal="right"/>
    </xf>
    <xf numFmtId="0" fontId="14" fillId="0" borderId="46" xfId="0" applyFont="1" applyBorder="1" applyAlignment="1">
      <alignment horizontal="right"/>
    </xf>
    <xf numFmtId="0" fontId="0" fillId="4" borderId="2" xfId="0" applyFill="1" applyBorder="1" applyAlignment="1">
      <alignment horizontal="right"/>
    </xf>
    <xf numFmtId="0" fontId="0" fillId="4" borderId="3" xfId="0" applyFill="1" applyBorder="1" applyAlignment="1">
      <alignment horizontal="right"/>
    </xf>
    <xf numFmtId="0" fontId="0" fillId="4" borderId="4" xfId="0" applyFill="1" applyBorder="1" applyAlignment="1">
      <alignment horizontal="right"/>
    </xf>
    <xf numFmtId="0" fontId="0" fillId="4" borderId="5" xfId="0" applyFill="1" applyBorder="1" applyAlignment="1">
      <alignment horizontal="right"/>
    </xf>
    <xf numFmtId="0" fontId="0" fillId="4" borderId="1" xfId="0" applyFill="1" applyBorder="1" applyAlignment="1">
      <alignment horizontal="right"/>
    </xf>
    <xf numFmtId="0" fontId="0" fillId="4" borderId="6" xfId="0" applyFill="1" applyBorder="1" applyAlignment="1">
      <alignment horizontal="right"/>
    </xf>
    <xf numFmtId="0" fontId="14" fillId="0" borderId="7" xfId="0" applyFont="1" applyBorder="1" applyAlignment="1">
      <alignment horizontal="right"/>
    </xf>
    <xf numFmtId="0" fontId="14" fillId="0" borderId="8" xfId="0" applyFont="1" applyBorder="1" applyAlignment="1">
      <alignment horizontal="right"/>
    </xf>
    <xf numFmtId="0" fontId="14" fillId="0" borderId="9" xfId="0" applyFont="1" applyBorder="1" applyAlignment="1">
      <alignment horizontal="right"/>
    </xf>
    <xf numFmtId="0" fontId="5" fillId="4" borderId="4" xfId="0" applyFont="1" applyFill="1" applyBorder="1" applyAlignment="1">
      <alignment horizontal="right"/>
    </xf>
    <xf numFmtId="0" fontId="15" fillId="4" borderId="4" xfId="0" applyFont="1" applyFill="1" applyBorder="1" applyAlignment="1">
      <alignment horizontal="right" vertical="center"/>
    </xf>
    <xf numFmtId="164" fontId="0" fillId="4" borderId="2" xfId="1" applyNumberFormat="1" applyFont="1" applyFill="1" applyBorder="1" applyAlignment="1">
      <alignment horizontal="right"/>
    </xf>
    <xf numFmtId="164" fontId="0" fillId="4" borderId="3" xfId="1" applyNumberFormat="1" applyFont="1" applyFill="1" applyBorder="1" applyAlignment="1">
      <alignment horizontal="right"/>
    </xf>
    <xf numFmtId="164" fontId="0" fillId="4" borderId="4" xfId="1" applyNumberFormat="1" applyFont="1" applyFill="1" applyBorder="1" applyAlignment="1">
      <alignment horizontal="right"/>
    </xf>
    <xf numFmtId="0" fontId="5" fillId="4" borderId="6" xfId="0" applyFont="1" applyFill="1" applyBorder="1" applyAlignment="1">
      <alignment horizontal="right"/>
    </xf>
    <xf numFmtId="0" fontId="15" fillId="4" borderId="6" xfId="0" applyFont="1" applyFill="1" applyBorder="1" applyAlignment="1">
      <alignment horizontal="right" vertical="center"/>
    </xf>
    <xf numFmtId="164" fontId="0" fillId="4" borderId="5" xfId="1" applyNumberFormat="1" applyFont="1" applyFill="1" applyBorder="1" applyAlignment="1">
      <alignment horizontal="right"/>
    </xf>
    <xf numFmtId="164" fontId="0" fillId="4" borderId="1" xfId="1" applyNumberFormat="1" applyFont="1" applyFill="1" applyBorder="1" applyAlignment="1">
      <alignment horizontal="right"/>
    </xf>
    <xf numFmtId="164" fontId="0" fillId="4" borderId="6" xfId="1" applyNumberFormat="1" applyFont="1" applyFill="1" applyBorder="1" applyAlignment="1">
      <alignment horizontal="right"/>
    </xf>
    <xf numFmtId="0" fontId="5" fillId="4" borderId="7" xfId="0" applyFont="1" applyFill="1" applyBorder="1" applyAlignment="1">
      <alignment horizontal="right"/>
    </xf>
    <xf numFmtId="0" fontId="5" fillId="4" borderId="8" xfId="0" applyFont="1" applyFill="1" applyBorder="1" applyAlignment="1">
      <alignment horizontal="right"/>
    </xf>
    <xf numFmtId="0" fontId="5" fillId="4" borderId="9" xfId="0" applyFont="1" applyFill="1" applyBorder="1" applyAlignment="1">
      <alignment horizontal="right"/>
    </xf>
    <xf numFmtId="0" fontId="0" fillId="4" borderId="7" xfId="0" applyFill="1" applyBorder="1" applyAlignment="1">
      <alignment horizontal="right"/>
    </xf>
    <xf numFmtId="0" fontId="0" fillId="4" borderId="8" xfId="0" applyFill="1" applyBorder="1" applyAlignment="1">
      <alignment horizontal="right"/>
    </xf>
    <xf numFmtId="0" fontId="0" fillId="4" borderId="9" xfId="0" applyFill="1" applyBorder="1" applyAlignment="1">
      <alignment horizontal="right"/>
    </xf>
    <xf numFmtId="0" fontId="15" fillId="4" borderId="9" xfId="0" applyFont="1" applyFill="1" applyBorder="1" applyAlignment="1">
      <alignment horizontal="right" vertical="center"/>
    </xf>
    <xf numFmtId="164" fontId="0" fillId="4" borderId="7" xfId="1" applyNumberFormat="1" applyFont="1" applyFill="1" applyBorder="1" applyAlignment="1">
      <alignment horizontal="right"/>
    </xf>
    <xf numFmtId="164" fontId="0" fillId="4" borderId="8" xfId="1" applyNumberFormat="1" applyFont="1" applyFill="1" applyBorder="1" applyAlignment="1">
      <alignment horizontal="right"/>
    </xf>
    <xf numFmtId="164" fontId="0" fillId="4" borderId="9" xfId="1" applyNumberFormat="1" applyFont="1" applyFill="1" applyBorder="1" applyAlignment="1">
      <alignment horizontal="right"/>
    </xf>
    <xf numFmtId="0" fontId="0" fillId="0" borderId="0" xfId="0" applyAlignment="1">
      <alignment horizontal="left" vertical="top" wrapText="1"/>
    </xf>
    <xf numFmtId="0" fontId="18" fillId="2" borderId="49"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50" xfId="0" applyFont="1" applyFill="1" applyBorder="1" applyAlignment="1">
      <alignment horizontal="center" vertical="center"/>
    </xf>
    <xf numFmtId="0" fontId="7" fillId="2" borderId="43" xfId="0" applyFont="1" applyFill="1" applyBorder="1" applyAlignment="1">
      <alignment horizontal="left" vertical="center" wrapText="1"/>
    </xf>
    <xf numFmtId="165" fontId="5" fillId="0" borderId="43" xfId="0" applyNumberFormat="1" applyFont="1" applyBorder="1" applyAlignment="1">
      <alignment horizontal="center" vertical="center" wrapText="1"/>
    </xf>
    <xf numFmtId="0" fontId="7" fillId="0" borderId="36" xfId="0" applyFont="1" applyBorder="1" applyAlignment="1">
      <alignment horizontal="center" vertical="center" wrapText="1"/>
    </xf>
    <xf numFmtId="0" fontId="5" fillId="0" borderId="36" xfId="0" applyFont="1" applyBorder="1" applyAlignment="1">
      <alignment horizontal="center" vertical="center" wrapText="1"/>
    </xf>
    <xf numFmtId="166" fontId="5" fillId="0" borderId="36" xfId="0" applyNumberFormat="1" applyFont="1" applyBorder="1" applyAlignment="1">
      <alignment horizontal="center" vertical="center" wrapText="1"/>
    </xf>
    <xf numFmtId="0" fontId="7" fillId="2" borderId="49" xfId="0" applyFont="1" applyFill="1" applyBorder="1" applyAlignment="1">
      <alignment horizontal="left" vertical="center" wrapText="1"/>
    </xf>
    <xf numFmtId="165" fontId="5" fillId="0" borderId="49"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7" fillId="5" borderId="43" xfId="0" applyFont="1" applyFill="1" applyBorder="1" applyAlignment="1">
      <alignment horizontal="left" vertical="center" wrapText="1"/>
    </xf>
    <xf numFmtId="165" fontId="5" fillId="5" borderId="43" xfId="0" applyNumberFormat="1" applyFont="1" applyFill="1" applyBorder="1" applyAlignment="1">
      <alignment horizontal="center" vertical="center" wrapText="1"/>
    </xf>
    <xf numFmtId="0" fontId="7" fillId="5" borderId="36" xfId="0" applyFont="1" applyFill="1" applyBorder="1" applyAlignment="1">
      <alignment horizontal="center" vertical="center" wrapText="1"/>
    </xf>
    <xf numFmtId="165" fontId="5" fillId="0" borderId="0" xfId="0" applyNumberFormat="1" applyFont="1" applyAlignment="1">
      <alignment horizontal="center" vertical="center" wrapText="1"/>
    </xf>
    <xf numFmtId="0" fontId="5" fillId="5" borderId="36" xfId="0" applyFont="1" applyFill="1" applyBorder="1" applyAlignment="1">
      <alignment horizontal="center" vertical="center" wrapText="1"/>
    </xf>
    <xf numFmtId="165" fontId="5" fillId="5" borderId="0" xfId="0" applyNumberFormat="1" applyFont="1" applyFill="1" applyAlignment="1">
      <alignment horizontal="center" vertical="center" wrapText="1"/>
    </xf>
    <xf numFmtId="0" fontId="5" fillId="0" borderId="0" xfId="0" applyFont="1" applyAlignment="1">
      <alignment horizontal="center" vertical="center" wrapText="1"/>
    </xf>
    <xf numFmtId="165" fontId="5" fillId="0" borderId="30" xfId="0" applyNumberFormat="1" applyFont="1" applyBorder="1" applyAlignment="1">
      <alignment horizontal="center" vertical="center" wrapText="1"/>
    </xf>
    <xf numFmtId="0" fontId="7" fillId="0" borderId="51" xfId="0" applyFont="1" applyBorder="1" applyAlignment="1">
      <alignment horizontal="center" vertical="center" wrapText="1"/>
    </xf>
    <xf numFmtId="165" fontId="5" fillId="0" borderId="47" xfId="0" applyNumberFormat="1" applyFont="1" applyBorder="1" applyAlignment="1">
      <alignment horizontal="center" vertical="center" wrapText="1"/>
    </xf>
    <xf numFmtId="0" fontId="5" fillId="0" borderId="51" xfId="0" applyFont="1" applyBorder="1" applyAlignment="1">
      <alignment horizontal="center" vertical="center" wrapText="1"/>
    </xf>
    <xf numFmtId="0" fontId="7" fillId="2" borderId="47" xfId="0" applyFont="1" applyFill="1" applyBorder="1" applyAlignment="1">
      <alignment horizontal="left" vertical="center" wrapText="1"/>
    </xf>
    <xf numFmtId="0" fontId="6" fillId="2" borderId="43" xfId="0" applyFont="1" applyFill="1" applyBorder="1" applyAlignment="1">
      <alignment horizontal="left" vertical="center" wrapText="1"/>
    </xf>
    <xf numFmtId="0" fontId="0" fillId="0" borderId="43" xfId="0" applyBorder="1" applyAlignment="1">
      <alignment horizontal="center" vertical="center" wrapText="1"/>
    </xf>
    <xf numFmtId="0" fontId="6" fillId="0" borderId="36" xfId="0" applyFont="1" applyBorder="1" applyAlignment="1">
      <alignment horizontal="center" vertical="center" wrapText="1"/>
    </xf>
    <xf numFmtId="0" fontId="0" fillId="0" borderId="36" xfId="0" applyBorder="1" applyAlignment="1">
      <alignment horizontal="center" vertical="center" wrapText="1"/>
    </xf>
    <xf numFmtId="0" fontId="6" fillId="2" borderId="49" xfId="0" applyFont="1" applyFill="1" applyBorder="1" applyAlignment="1">
      <alignment horizontal="left" vertical="center" wrapText="1"/>
    </xf>
    <xf numFmtId="0" fontId="0" fillId="0" borderId="49" xfId="0" applyBorder="1" applyAlignment="1">
      <alignment horizontal="center" vertical="center" wrapText="1"/>
    </xf>
    <xf numFmtId="0" fontId="6" fillId="0" borderId="14" xfId="0" applyFont="1" applyBorder="1" applyAlignment="1">
      <alignment horizontal="center" vertical="center" wrapText="1"/>
    </xf>
    <xf numFmtId="0" fontId="0" fillId="0" borderId="14" xfId="0" applyBorder="1" applyAlignment="1">
      <alignment horizontal="center" vertical="center" wrapText="1"/>
    </xf>
    <xf numFmtId="0" fontId="19" fillId="0" borderId="0" xfId="0" applyFont="1" applyAlignment="1">
      <alignment horizontal="left" vertical="top" wrapText="1"/>
    </xf>
    <xf numFmtId="0" fontId="19" fillId="0" borderId="0" xfId="0" applyFont="1" applyAlignment="1">
      <alignment horizontal="center" vertical="top" wrapText="1"/>
    </xf>
    <xf numFmtId="0" fontId="20" fillId="0" borderId="0" xfId="0" applyFont="1" applyAlignment="1">
      <alignment horizontal="center" vertical="top" wrapText="1"/>
    </xf>
    <xf numFmtId="0" fontId="0" fillId="0" borderId="0" xfId="0" applyAlignment="1">
      <alignment horizontal="center" vertical="center" wrapText="1"/>
    </xf>
    <xf numFmtId="0" fontId="0" fillId="0" borderId="50" xfId="0" applyBorder="1" applyAlignment="1">
      <alignment horizontal="center" vertical="center" wrapText="1"/>
    </xf>
    <xf numFmtId="0" fontId="6" fillId="0" borderId="0" xfId="0" applyFont="1" applyAlignment="1">
      <alignment horizontal="center" vertical="center" wrapText="1"/>
    </xf>
    <xf numFmtId="0" fontId="5" fillId="0" borderId="30" xfId="0" applyFont="1" applyBorder="1" applyAlignment="1">
      <alignment horizontal="center" vertical="center" wrapText="1"/>
    </xf>
    <xf numFmtId="0" fontId="7" fillId="0" borderId="0" xfId="0" applyFont="1" applyAlignment="1">
      <alignment horizontal="center" vertical="center" wrapText="1"/>
    </xf>
    <xf numFmtId="0" fontId="7" fillId="5" borderId="0" xfId="0" applyFont="1" applyFill="1" applyAlignment="1">
      <alignment horizontal="center" vertical="center" wrapText="1"/>
    </xf>
    <xf numFmtId="0" fontId="5" fillId="5" borderId="0" xfId="0" applyFont="1" applyFill="1" applyAlignment="1">
      <alignment horizontal="center" vertical="center" wrapText="1"/>
    </xf>
    <xf numFmtId="166" fontId="5" fillId="0" borderId="30" xfId="0" applyNumberFormat="1" applyFont="1" applyBorder="1" applyAlignment="1">
      <alignment horizontal="center" vertical="center" wrapText="1"/>
    </xf>
    <xf numFmtId="166" fontId="5" fillId="0" borderId="0" xfId="0" applyNumberFormat="1" applyFont="1" applyAlignment="1">
      <alignment horizontal="center" vertical="center" wrapText="1"/>
    </xf>
    <xf numFmtId="166" fontId="5" fillId="5" borderId="0" xfId="0" applyNumberFormat="1" applyFont="1" applyFill="1" applyAlignment="1">
      <alignment horizontal="center" vertical="center" wrapText="1"/>
    </xf>
    <xf numFmtId="166" fontId="5" fillId="0" borderId="50" xfId="0" applyNumberFormat="1" applyFont="1" applyBorder="1" applyAlignment="1">
      <alignment horizontal="center" vertical="center" wrapText="1"/>
    </xf>
    <xf numFmtId="166" fontId="0" fillId="0" borderId="0" xfId="0" applyNumberFormat="1" applyAlignment="1">
      <alignment horizontal="center" vertical="center" wrapText="1"/>
    </xf>
    <xf numFmtId="166" fontId="0" fillId="0" borderId="50" xfId="0" applyNumberFormat="1" applyBorder="1" applyAlignment="1">
      <alignment horizontal="center" vertical="center" wrapText="1"/>
    </xf>
    <xf numFmtId="0" fontId="0" fillId="0" borderId="0" xfId="0" applyAlignment="1">
      <alignment horizontal="left"/>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26" xfId="0" applyFont="1" applyFill="1" applyBorder="1" applyAlignment="1">
      <alignment horizontal="center"/>
    </xf>
    <xf numFmtId="0" fontId="7" fillId="2" borderId="27" xfId="0" applyFont="1" applyFill="1" applyBorder="1" applyAlignment="1">
      <alignment horizontal="center"/>
    </xf>
    <xf numFmtId="0" fontId="7" fillId="2" borderId="29" xfId="0" applyFont="1" applyFill="1" applyBorder="1" applyAlignment="1">
      <alignment horizontal="center"/>
    </xf>
    <xf numFmtId="0" fontId="0" fillId="0" borderId="0" xfId="0" applyAlignment="1">
      <alignment horizontal="left" vertical="top" wrapText="1"/>
    </xf>
    <xf numFmtId="0" fontId="4" fillId="0" borderId="0" xfId="0" applyFont="1" applyAlignment="1">
      <alignment horizontal="left" vertical="center" wrapText="1"/>
    </xf>
    <xf numFmtId="0" fontId="4" fillId="2" borderId="26" xfId="0" applyFont="1" applyFill="1" applyBorder="1" applyAlignment="1">
      <alignment horizontal="center"/>
    </xf>
    <xf numFmtId="0" fontId="4" fillId="2" borderId="27" xfId="0" applyFont="1" applyFill="1" applyBorder="1" applyAlignment="1">
      <alignment horizontal="center"/>
    </xf>
    <xf numFmtId="0" fontId="4" fillId="2" borderId="29" xfId="0" applyFont="1" applyFill="1" applyBorder="1" applyAlignment="1">
      <alignment horizontal="center"/>
    </xf>
    <xf numFmtId="0" fontId="6" fillId="0" borderId="0" xfId="0" applyFont="1" applyAlignment="1">
      <alignment horizontal="right"/>
    </xf>
    <xf numFmtId="0" fontId="11" fillId="4" borderId="2" xfId="0" applyFont="1" applyFill="1" applyBorder="1" applyAlignment="1">
      <alignment horizontal="left"/>
    </xf>
    <xf numFmtId="0" fontId="11" fillId="4" borderId="4" xfId="0" applyFont="1" applyFill="1" applyBorder="1" applyAlignment="1">
      <alignment horizontal="left"/>
    </xf>
    <xf numFmtId="0" fontId="11" fillId="4" borderId="5" xfId="0" applyFont="1" applyFill="1" applyBorder="1" applyAlignment="1">
      <alignment horizontal="left"/>
    </xf>
    <xf numFmtId="0" fontId="11" fillId="4" borderId="6" xfId="0" applyFont="1" applyFill="1" applyBorder="1" applyAlignment="1">
      <alignment horizontal="left"/>
    </xf>
    <xf numFmtId="0" fontId="8" fillId="2" borderId="39" xfId="0" applyFont="1" applyFill="1" applyBorder="1" applyAlignment="1">
      <alignment horizontal="center" wrapText="1"/>
    </xf>
    <xf numFmtId="0" fontId="8" fillId="2" borderId="40" xfId="0" applyFont="1" applyFill="1" applyBorder="1" applyAlignment="1">
      <alignment horizontal="center" wrapText="1"/>
    </xf>
    <xf numFmtId="0" fontId="8" fillId="2" borderId="35" xfId="0" applyFont="1" applyFill="1" applyBorder="1" applyAlignment="1">
      <alignment horizontal="center" wrapText="1"/>
    </xf>
    <xf numFmtId="0" fontId="8" fillId="2" borderId="42" xfId="0" applyFont="1" applyFill="1" applyBorder="1" applyAlignment="1">
      <alignment horizontal="center" wrapText="1"/>
    </xf>
    <xf numFmtId="0" fontId="4" fillId="2" borderId="41" xfId="0" applyFont="1" applyFill="1" applyBorder="1" applyAlignment="1">
      <alignment horizontal="center"/>
    </xf>
    <xf numFmtId="0" fontId="4" fillId="2" borderId="28" xfId="0" applyFont="1" applyFill="1" applyBorder="1" applyAlignment="1">
      <alignment horizontal="center"/>
    </xf>
    <xf numFmtId="0" fontId="11" fillId="4" borderId="7" xfId="0" applyFont="1" applyFill="1" applyBorder="1" applyAlignment="1">
      <alignment horizontal="left"/>
    </xf>
    <xf numFmtId="0" fontId="11" fillId="4" borderId="9" xfId="0" applyFont="1" applyFill="1" applyBorder="1" applyAlignment="1">
      <alignment horizontal="left"/>
    </xf>
    <xf numFmtId="0" fontId="4" fillId="0" borderId="31" xfId="0" applyFont="1" applyBorder="1" applyAlignment="1">
      <alignment horizontal="left" vertical="center"/>
    </xf>
    <xf numFmtId="0" fontId="8" fillId="2" borderId="2"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9" xfId="0" applyFont="1" applyFill="1" applyBorder="1" applyAlignment="1">
      <alignment horizontal="center" vertical="center"/>
    </xf>
    <xf numFmtId="0" fontId="7" fillId="2" borderId="48"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4" fillId="0" borderId="50" xfId="0" applyFont="1" applyBorder="1" applyAlignment="1">
      <alignment horizontal="left" wrapText="1"/>
    </xf>
    <xf numFmtId="0" fontId="0" fillId="0" borderId="0" xfId="0" applyAlignment="1">
      <alignment horizontal="left" vertical="center" wrapText="1"/>
    </xf>
    <xf numFmtId="0" fontId="7" fillId="2" borderId="22" xfId="0" applyFont="1" applyFill="1" applyBorder="1" applyAlignment="1">
      <alignment horizontal="center" vertical="center" wrapText="1"/>
    </xf>
    <xf numFmtId="0" fontId="18" fillId="2" borderId="45" xfId="0" applyFont="1" applyFill="1" applyBorder="1" applyAlignment="1">
      <alignment horizontal="left"/>
    </xf>
    <xf numFmtId="0" fontId="18" fillId="2" borderId="10" xfId="0" applyFont="1" applyFill="1" applyBorder="1" applyAlignment="1">
      <alignment horizontal="left"/>
    </xf>
    <xf numFmtId="0" fontId="4" fillId="0" borderId="0" xfId="0" applyFont="1" applyAlignment="1">
      <alignment horizontal="left" vertical="top" wrapText="1"/>
    </xf>
    <xf numFmtId="0" fontId="1" fillId="0" borderId="0" xfId="0" applyFont="1" applyAlignment="1">
      <alignment horizontal="left" vertical="top" wrapText="1"/>
    </xf>
    <xf numFmtId="0" fontId="3" fillId="0" borderId="0" xfId="0" applyFont="1" applyAlignment="1">
      <alignment horizontal="left" vertical="top" wrapText="1"/>
    </xf>
    <xf numFmtId="0" fontId="4" fillId="0" borderId="30" xfId="0" applyFont="1" applyBorder="1" applyAlignment="1">
      <alignment horizontal="left" vertical="top" wrapText="1"/>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28574</xdr:colOff>
      <xdr:row>10</xdr:row>
      <xdr:rowOff>57149</xdr:rowOff>
    </xdr:from>
    <xdr:to>
      <xdr:col>1</xdr:col>
      <xdr:colOff>1532257</xdr:colOff>
      <xdr:row>10</xdr:row>
      <xdr:rowOff>1800224</xdr:rowOff>
    </xdr:to>
    <xdr:pic>
      <xdr:nvPicPr>
        <xdr:cNvPr id="8" name="圖片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942974" y="1962149"/>
          <a:ext cx="1503683"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19052</xdr:colOff>
      <xdr:row>10</xdr:row>
      <xdr:rowOff>85725</xdr:rowOff>
    </xdr:from>
    <xdr:to>
      <xdr:col>2</xdr:col>
      <xdr:colOff>1526454</xdr:colOff>
      <xdr:row>10</xdr:row>
      <xdr:rowOff>1790700</xdr:rowOff>
    </xdr:to>
    <xdr:pic>
      <xdr:nvPicPr>
        <xdr:cNvPr id="9" name="圖片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466977" y="1990725"/>
          <a:ext cx="1507402"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xdr:colOff>
      <xdr:row>10</xdr:row>
      <xdr:rowOff>66675</xdr:rowOff>
    </xdr:from>
    <xdr:to>
      <xdr:col>3</xdr:col>
      <xdr:colOff>1489865</xdr:colOff>
      <xdr:row>10</xdr:row>
      <xdr:rowOff>1771650</xdr:rowOff>
    </xdr:to>
    <xdr:pic>
      <xdr:nvPicPr>
        <xdr:cNvPr id="10" name="圖片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000500" y="1971675"/>
          <a:ext cx="147081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10</xdr:row>
      <xdr:rowOff>57150</xdr:rowOff>
    </xdr:from>
    <xdr:to>
      <xdr:col>4</xdr:col>
      <xdr:colOff>1502855</xdr:colOff>
      <xdr:row>10</xdr:row>
      <xdr:rowOff>1788224</xdr:rowOff>
    </xdr:to>
    <xdr:pic>
      <xdr:nvPicPr>
        <xdr:cNvPr id="11" name="圖片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5524500" y="1962150"/>
          <a:ext cx="1493330" cy="173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xdr:colOff>
      <xdr:row>10</xdr:row>
      <xdr:rowOff>47625</xdr:rowOff>
    </xdr:from>
    <xdr:to>
      <xdr:col>5</xdr:col>
      <xdr:colOff>1521905</xdr:colOff>
      <xdr:row>10</xdr:row>
      <xdr:rowOff>1778699</xdr:rowOff>
    </xdr:to>
    <xdr:pic>
      <xdr:nvPicPr>
        <xdr:cNvPr id="12" name="圖片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77075" y="1952625"/>
          <a:ext cx="1493330" cy="173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9527</xdr:colOff>
      <xdr:row>10</xdr:row>
      <xdr:rowOff>57150</xdr:rowOff>
    </xdr:from>
    <xdr:to>
      <xdr:col>6</xdr:col>
      <xdr:colOff>1504951</xdr:colOff>
      <xdr:row>10</xdr:row>
      <xdr:rowOff>1748577</xdr:rowOff>
    </xdr:to>
    <xdr:pic>
      <xdr:nvPicPr>
        <xdr:cNvPr id="13" name="圖片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591552" y="1962150"/>
          <a:ext cx="1495424" cy="1691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19049</xdr:colOff>
      <xdr:row>0</xdr:row>
      <xdr:rowOff>28576</xdr:rowOff>
    </xdr:from>
    <xdr:to>
      <xdr:col>7</xdr:col>
      <xdr:colOff>453948</xdr:colOff>
      <xdr:row>38</xdr:row>
      <xdr:rowOff>5716</xdr:rowOff>
    </xdr:to>
    <xdr:pic>
      <xdr:nvPicPr>
        <xdr:cNvPr id="6" name="圖片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9049" y="28576"/>
          <a:ext cx="5102149" cy="723519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6</xdr:col>
      <xdr:colOff>192413</xdr:colOff>
      <xdr:row>20</xdr:row>
      <xdr:rowOff>47633</xdr:rowOff>
    </xdr:to>
    <xdr:pic>
      <xdr:nvPicPr>
        <xdr:cNvPr id="3" name="圖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57175" y="209550"/>
          <a:ext cx="3840488" cy="3840488"/>
        </a:xfrm>
        <a:prstGeom prst="rect">
          <a:avLst/>
        </a:prstGeom>
        <a:ln>
          <a:solidFill>
            <a:schemeClr val="tx1"/>
          </a:solidFill>
        </a:ln>
      </xdr:spPr>
    </xdr:pic>
    <xdr:clientData/>
  </xdr:twoCellAnchor>
  <xdr:twoCellAnchor editAs="oneCell">
    <xdr:from>
      <xdr:col>0</xdr:col>
      <xdr:colOff>7125</xdr:colOff>
      <xdr:row>20</xdr:row>
      <xdr:rowOff>45225</xdr:rowOff>
    </xdr:from>
    <xdr:to>
      <xdr:col>6</xdr:col>
      <xdr:colOff>190013</xdr:colOff>
      <xdr:row>40</xdr:row>
      <xdr:rowOff>75713</xdr:rowOff>
    </xdr:to>
    <xdr:pic>
      <xdr:nvPicPr>
        <xdr:cNvPr id="5" name="圖片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54775" y="4045725"/>
          <a:ext cx="3840488" cy="3840488"/>
        </a:xfrm>
        <a:prstGeom prst="rect">
          <a:avLst/>
        </a:prstGeom>
        <a:ln>
          <a:solidFill>
            <a:schemeClr val="tx1"/>
          </a:solidFill>
        </a:ln>
      </xdr:spPr>
    </xdr:pic>
    <xdr:clientData/>
  </xdr:twoCellAnchor>
  <xdr:twoCellAnchor editAs="oneCell">
    <xdr:from>
      <xdr:col>6</xdr:col>
      <xdr:colOff>204750</xdr:colOff>
      <xdr:row>0</xdr:row>
      <xdr:rowOff>23775</xdr:rowOff>
    </xdr:from>
    <xdr:to>
      <xdr:col>12</xdr:col>
      <xdr:colOff>355253</xdr:colOff>
      <xdr:row>20</xdr:row>
      <xdr:rowOff>58073</xdr:rowOff>
    </xdr:to>
    <xdr:pic>
      <xdr:nvPicPr>
        <xdr:cNvPr id="7" name="圖片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110000" y="214275"/>
          <a:ext cx="3840488" cy="3840488"/>
        </a:xfrm>
        <a:prstGeom prst="rect">
          <a:avLst/>
        </a:prstGeom>
        <a:ln>
          <a:solidFill>
            <a:schemeClr val="tx1"/>
          </a:solidFill>
        </a:ln>
      </xdr:spPr>
    </xdr:pic>
    <xdr:clientData/>
  </xdr:twoCellAnchor>
  <xdr:twoCellAnchor editAs="oneCell">
    <xdr:from>
      <xdr:col>6</xdr:col>
      <xdr:colOff>202349</xdr:colOff>
      <xdr:row>20</xdr:row>
      <xdr:rowOff>49949</xdr:rowOff>
    </xdr:from>
    <xdr:to>
      <xdr:col>12</xdr:col>
      <xdr:colOff>358139</xdr:colOff>
      <xdr:row>41</xdr:row>
      <xdr:rowOff>0</xdr:rowOff>
    </xdr:to>
    <xdr:pic>
      <xdr:nvPicPr>
        <xdr:cNvPr id="9" name="圖片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859949" y="4050449"/>
          <a:ext cx="3813390" cy="3836251"/>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12</xdr:col>
      <xdr:colOff>474345</xdr:colOff>
      <xdr:row>27</xdr:row>
      <xdr:rowOff>59055</xdr:rowOff>
    </xdr:to>
    <xdr:pic>
      <xdr:nvPicPr>
        <xdr:cNvPr id="3" name="圖片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9050" y="19050"/>
          <a:ext cx="7770495" cy="5183505"/>
        </a:xfrm>
        <a:prstGeom prst="rect">
          <a:avLst/>
        </a:prstGeom>
        <a:ln>
          <a:solidFill>
            <a:schemeClr val="tx1"/>
          </a:solidFill>
        </a:ln>
      </xdr:spPr>
    </xdr:pic>
    <xdr:clientData/>
  </xdr:twoCellAnchor>
  <xdr:twoCellAnchor editAs="oneCell">
    <xdr:from>
      <xdr:col>0</xdr:col>
      <xdr:colOff>19050</xdr:colOff>
      <xdr:row>27</xdr:row>
      <xdr:rowOff>66675</xdr:rowOff>
    </xdr:from>
    <xdr:to>
      <xdr:col>12</xdr:col>
      <xdr:colOff>474345</xdr:colOff>
      <xdr:row>54</xdr:row>
      <xdr:rowOff>182880</xdr:rowOff>
    </xdr:to>
    <xdr:pic>
      <xdr:nvPicPr>
        <xdr:cNvPr id="6" name="圖片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9050" y="5210175"/>
          <a:ext cx="7770495" cy="5183505"/>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0</xdr:row>
      <xdr:rowOff>304800</xdr:rowOff>
    </xdr:to>
    <xdr:sp macro="" textlink="">
      <xdr:nvSpPr>
        <xdr:cNvPr id="9217" name="AutoShape 1">
          <a:extLst>
            <a:ext uri="{FF2B5EF4-FFF2-40B4-BE49-F238E27FC236}">
              <a16:creationId xmlns:a16="http://schemas.microsoft.com/office/drawing/2014/main" id="{00000000-0008-0000-0700-000001240000}"/>
            </a:ext>
          </a:extLst>
        </xdr:cNvPr>
        <xdr:cNvSpPr>
          <a:spLocks noChangeAspect="1" noChangeArrowheads="1"/>
        </xdr:cNvSpPr>
      </xdr:nvSpPr>
      <xdr:spPr bwMode="auto">
        <a:xfrm>
          <a:off x="1714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0</xdr:row>
      <xdr:rowOff>304800</xdr:rowOff>
    </xdr:to>
    <xdr:sp macro="" textlink="">
      <xdr:nvSpPr>
        <xdr:cNvPr id="9218" name="AutoShape 2">
          <a:extLst>
            <a:ext uri="{FF2B5EF4-FFF2-40B4-BE49-F238E27FC236}">
              <a16:creationId xmlns:a16="http://schemas.microsoft.com/office/drawing/2014/main" id="{00000000-0008-0000-0700-000002240000}"/>
            </a:ext>
          </a:extLst>
        </xdr:cNvPr>
        <xdr:cNvSpPr>
          <a:spLocks noChangeAspect="1" noChangeArrowheads="1"/>
        </xdr:cNvSpPr>
      </xdr:nvSpPr>
      <xdr:spPr bwMode="auto">
        <a:xfrm>
          <a:off x="1714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0</xdr:row>
      <xdr:rowOff>304800</xdr:rowOff>
    </xdr:to>
    <xdr:sp macro="" textlink="">
      <xdr:nvSpPr>
        <xdr:cNvPr id="9221" name="AutoShape 5">
          <a:extLst>
            <a:ext uri="{FF2B5EF4-FFF2-40B4-BE49-F238E27FC236}">
              <a16:creationId xmlns:a16="http://schemas.microsoft.com/office/drawing/2014/main" id="{00000000-0008-0000-0700-000005240000}"/>
            </a:ext>
          </a:extLst>
        </xdr:cNvPr>
        <xdr:cNvSpPr>
          <a:spLocks noChangeAspect="1" noChangeArrowheads="1"/>
        </xdr:cNvSpPr>
      </xdr:nvSpPr>
      <xdr:spPr bwMode="auto">
        <a:xfrm>
          <a:off x="1714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8202</xdr:colOff>
      <xdr:row>0</xdr:row>
      <xdr:rowOff>19048</xdr:rowOff>
    </xdr:from>
    <xdr:to>
      <xdr:col>0</xdr:col>
      <xdr:colOff>3895675</xdr:colOff>
      <xdr:row>0</xdr:row>
      <xdr:rowOff>2423159</xdr:rowOff>
    </xdr:to>
    <xdr:pic>
      <xdr:nvPicPr>
        <xdr:cNvPr id="3" name="圖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5852" y="209548"/>
          <a:ext cx="3889378" cy="2400301"/>
        </a:xfrm>
        <a:prstGeom prst="rect">
          <a:avLst/>
        </a:prstGeom>
      </xdr:spPr>
    </xdr:pic>
    <xdr:clientData/>
  </xdr:twoCellAnchor>
  <xdr:twoCellAnchor editAs="oneCell">
    <xdr:from>
      <xdr:col>1</xdr:col>
      <xdr:colOff>19050</xdr:colOff>
      <xdr:row>0</xdr:row>
      <xdr:rowOff>9524</xdr:rowOff>
    </xdr:from>
    <xdr:to>
      <xdr:col>1</xdr:col>
      <xdr:colOff>3891088</xdr:colOff>
      <xdr:row>0</xdr:row>
      <xdr:rowOff>2400300</xdr:rowOff>
    </xdr:to>
    <xdr:pic>
      <xdr:nvPicPr>
        <xdr:cNvPr id="5" name="圖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171950" y="200024"/>
          <a:ext cx="3873943" cy="2390776"/>
        </a:xfrm>
        <a:prstGeom prst="rect">
          <a:avLst/>
        </a:prstGeom>
      </xdr:spPr>
    </xdr:pic>
    <xdr:clientData/>
  </xdr:twoCellAnchor>
  <xdr:twoCellAnchor editAs="oneCell">
    <xdr:from>
      <xdr:col>0</xdr:col>
      <xdr:colOff>9525</xdr:colOff>
      <xdr:row>1</xdr:row>
      <xdr:rowOff>19048</xdr:rowOff>
    </xdr:from>
    <xdr:to>
      <xdr:col>0</xdr:col>
      <xdr:colOff>3893819</xdr:colOff>
      <xdr:row>1</xdr:row>
      <xdr:rowOff>2421197</xdr:rowOff>
    </xdr:to>
    <xdr:pic>
      <xdr:nvPicPr>
        <xdr:cNvPr id="7" name="圖片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257175" y="2638423"/>
          <a:ext cx="3886199" cy="2398339"/>
        </a:xfrm>
        <a:prstGeom prst="rect">
          <a:avLst/>
        </a:prstGeom>
      </xdr:spPr>
    </xdr:pic>
    <xdr:clientData/>
  </xdr:twoCellAnchor>
  <xdr:twoCellAnchor editAs="oneCell">
    <xdr:from>
      <xdr:col>1</xdr:col>
      <xdr:colOff>19051</xdr:colOff>
      <xdr:row>1</xdr:row>
      <xdr:rowOff>19050</xdr:rowOff>
    </xdr:from>
    <xdr:to>
      <xdr:col>2</xdr:col>
      <xdr:colOff>0</xdr:colOff>
      <xdr:row>1</xdr:row>
      <xdr:rowOff>2421200</xdr:rowOff>
    </xdr:to>
    <xdr:pic>
      <xdr:nvPicPr>
        <xdr:cNvPr id="9" name="圖片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4171951" y="2638425"/>
          <a:ext cx="3886199" cy="2398340"/>
        </a:xfrm>
        <a:prstGeom prst="rect">
          <a:avLst/>
        </a:prstGeom>
      </xdr:spPr>
    </xdr:pic>
    <xdr:clientData/>
  </xdr:twoCellAnchor>
  <xdr:twoCellAnchor editAs="oneCell">
    <xdr:from>
      <xdr:col>0</xdr:col>
      <xdr:colOff>9526</xdr:colOff>
      <xdr:row>2</xdr:row>
      <xdr:rowOff>9524</xdr:rowOff>
    </xdr:from>
    <xdr:to>
      <xdr:col>0</xdr:col>
      <xdr:colOff>3896999</xdr:colOff>
      <xdr:row>2</xdr:row>
      <xdr:rowOff>2407920</xdr:rowOff>
    </xdr:to>
    <xdr:pic>
      <xdr:nvPicPr>
        <xdr:cNvPr id="11" name="圖片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257176" y="5057774"/>
          <a:ext cx="3889378" cy="2400301"/>
        </a:xfrm>
        <a:prstGeom prst="rect">
          <a:avLst/>
        </a:prstGeom>
      </xdr:spPr>
    </xdr:pic>
    <xdr:clientData/>
  </xdr:twoCellAnchor>
  <xdr:twoCellAnchor editAs="oneCell">
    <xdr:from>
      <xdr:col>1</xdr:col>
      <xdr:colOff>19049</xdr:colOff>
      <xdr:row>2</xdr:row>
      <xdr:rowOff>9524</xdr:rowOff>
    </xdr:from>
    <xdr:to>
      <xdr:col>1</xdr:col>
      <xdr:colOff>3893820</xdr:colOff>
      <xdr:row>2</xdr:row>
      <xdr:rowOff>2401987</xdr:rowOff>
    </xdr:to>
    <xdr:pic>
      <xdr:nvPicPr>
        <xdr:cNvPr id="13" name="圖片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4171949" y="5057774"/>
          <a:ext cx="3876676" cy="23924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0</xdr:row>
      <xdr:rowOff>304800</xdr:rowOff>
    </xdr:to>
    <xdr:sp macro="" textlink="">
      <xdr:nvSpPr>
        <xdr:cNvPr id="2" name="AutoShape 1">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714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0</xdr:row>
      <xdr:rowOff>304800</xdr:rowOff>
    </xdr:to>
    <xdr:sp macro="" textlink="">
      <xdr:nvSpPr>
        <xdr:cNvPr id="3" name="AutoShape 2">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1714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0</xdr:row>
      <xdr:rowOff>304800</xdr:rowOff>
    </xdr:to>
    <xdr:sp macro="" textlink="">
      <xdr:nvSpPr>
        <xdr:cNvPr id="4" name="AutoShape 5">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1714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9525</xdr:colOff>
      <xdr:row>0</xdr:row>
      <xdr:rowOff>9525</xdr:rowOff>
    </xdr:from>
    <xdr:to>
      <xdr:col>0</xdr:col>
      <xdr:colOff>3883468</xdr:colOff>
      <xdr:row>0</xdr:row>
      <xdr:rowOff>2400300</xdr:rowOff>
    </xdr:to>
    <xdr:pic>
      <xdr:nvPicPr>
        <xdr:cNvPr id="6" name="圖片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7175" y="200025"/>
          <a:ext cx="3873943" cy="2390775"/>
        </a:xfrm>
        <a:prstGeom prst="rect">
          <a:avLst/>
        </a:prstGeom>
      </xdr:spPr>
    </xdr:pic>
    <xdr:clientData/>
  </xdr:twoCellAnchor>
  <xdr:twoCellAnchor editAs="oneCell">
    <xdr:from>
      <xdr:col>0</xdr:col>
      <xdr:colOff>9525</xdr:colOff>
      <xdr:row>1</xdr:row>
      <xdr:rowOff>9525</xdr:rowOff>
    </xdr:from>
    <xdr:to>
      <xdr:col>0</xdr:col>
      <xdr:colOff>3896996</xdr:colOff>
      <xdr:row>1</xdr:row>
      <xdr:rowOff>2407920</xdr:rowOff>
    </xdr:to>
    <xdr:pic>
      <xdr:nvPicPr>
        <xdr:cNvPr id="8" name="圖片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257175" y="2628900"/>
          <a:ext cx="3889376" cy="2400300"/>
        </a:xfrm>
        <a:prstGeom prst="rect">
          <a:avLst/>
        </a:prstGeom>
      </xdr:spPr>
    </xdr:pic>
    <xdr:clientData/>
  </xdr:twoCellAnchor>
  <xdr:twoCellAnchor editAs="oneCell">
    <xdr:from>
      <xdr:col>1</xdr:col>
      <xdr:colOff>19050</xdr:colOff>
      <xdr:row>0</xdr:row>
      <xdr:rowOff>9525</xdr:rowOff>
    </xdr:from>
    <xdr:to>
      <xdr:col>2</xdr:col>
      <xdr:colOff>3175</xdr:colOff>
      <xdr:row>0</xdr:row>
      <xdr:rowOff>2407920</xdr:rowOff>
    </xdr:to>
    <xdr:pic>
      <xdr:nvPicPr>
        <xdr:cNvPr id="10" name="圖片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171950" y="200025"/>
          <a:ext cx="3889375" cy="2400300"/>
        </a:xfrm>
        <a:prstGeom prst="rect">
          <a:avLst/>
        </a:prstGeom>
      </xdr:spPr>
    </xdr:pic>
    <xdr:clientData/>
  </xdr:twoCellAnchor>
  <xdr:twoCellAnchor editAs="oneCell">
    <xdr:from>
      <xdr:col>1</xdr:col>
      <xdr:colOff>9525</xdr:colOff>
      <xdr:row>1</xdr:row>
      <xdr:rowOff>9525</xdr:rowOff>
    </xdr:from>
    <xdr:to>
      <xdr:col>1</xdr:col>
      <xdr:colOff>3896995</xdr:colOff>
      <xdr:row>1</xdr:row>
      <xdr:rowOff>2407920</xdr:rowOff>
    </xdr:to>
    <xdr:pic>
      <xdr:nvPicPr>
        <xdr:cNvPr id="12" name="圖片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4162425" y="2628900"/>
          <a:ext cx="3889375" cy="2400300"/>
        </a:xfrm>
        <a:prstGeom prst="rect">
          <a:avLst/>
        </a:prstGeom>
      </xdr:spPr>
    </xdr:pic>
    <xdr:clientData/>
  </xdr:twoCellAnchor>
  <xdr:twoCellAnchor editAs="oneCell">
    <xdr:from>
      <xdr:col>0</xdr:col>
      <xdr:colOff>9526</xdr:colOff>
      <xdr:row>2</xdr:row>
      <xdr:rowOff>19050</xdr:rowOff>
    </xdr:from>
    <xdr:to>
      <xdr:col>0</xdr:col>
      <xdr:colOff>3893821</xdr:colOff>
      <xdr:row>2</xdr:row>
      <xdr:rowOff>2421201</xdr:rowOff>
    </xdr:to>
    <xdr:pic>
      <xdr:nvPicPr>
        <xdr:cNvPr id="14" name="圖片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257176" y="5067300"/>
          <a:ext cx="3886200" cy="2398341"/>
        </a:xfrm>
        <a:prstGeom prst="rect">
          <a:avLst/>
        </a:prstGeom>
      </xdr:spPr>
    </xdr:pic>
    <xdr:clientData/>
  </xdr:twoCellAnchor>
  <xdr:twoCellAnchor editAs="oneCell">
    <xdr:from>
      <xdr:col>1</xdr:col>
      <xdr:colOff>9525</xdr:colOff>
      <xdr:row>2</xdr:row>
      <xdr:rowOff>9525</xdr:rowOff>
    </xdr:from>
    <xdr:to>
      <xdr:col>1</xdr:col>
      <xdr:colOff>3896996</xdr:colOff>
      <xdr:row>2</xdr:row>
      <xdr:rowOff>2407920</xdr:rowOff>
    </xdr:to>
    <xdr:pic>
      <xdr:nvPicPr>
        <xdr:cNvPr id="16" name="圖片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4162425" y="5057775"/>
          <a:ext cx="3889376" cy="2400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9621-1042-4817-9639-799994896CC4}">
  <sheetPr>
    <pageSetUpPr fitToPage="1"/>
  </sheetPr>
  <dimension ref="A1:G14"/>
  <sheetViews>
    <sheetView tabSelected="1" workbookViewId="0">
      <selection activeCell="J11" sqref="J11"/>
    </sheetView>
  </sheetViews>
  <sheetFormatPr defaultRowHeight="15"/>
  <cols>
    <col min="1" max="1" width="17" customWidth="1"/>
    <col min="2" max="6" width="23" customWidth="1"/>
    <col min="7" max="7" width="23.28515625" customWidth="1"/>
  </cols>
  <sheetData>
    <row r="1" spans="1:7" ht="16.5" customHeight="1" thickBot="1">
      <c r="A1" s="181" t="s">
        <v>347</v>
      </c>
      <c r="B1" s="181"/>
      <c r="C1" s="181"/>
      <c r="D1" s="181"/>
      <c r="E1" s="181"/>
      <c r="F1" s="181"/>
      <c r="G1" s="181"/>
    </row>
    <row r="2" spans="1:7" ht="15.75" thickBot="1">
      <c r="A2" s="175" t="s">
        <v>59</v>
      </c>
      <c r="B2" s="177" t="s">
        <v>58</v>
      </c>
      <c r="C2" s="178"/>
      <c r="D2" s="178"/>
      <c r="E2" s="178"/>
      <c r="F2" s="178"/>
      <c r="G2" s="179"/>
    </row>
    <row r="3" spans="1:7" ht="15.75" thickBot="1">
      <c r="A3" s="176"/>
      <c r="B3" s="19" t="s">
        <v>0</v>
      </c>
      <c r="C3" s="20" t="s">
        <v>1</v>
      </c>
      <c r="D3" s="20" t="s">
        <v>2</v>
      </c>
      <c r="E3" s="20" t="s">
        <v>3</v>
      </c>
      <c r="F3" s="20" t="s">
        <v>62</v>
      </c>
      <c r="G3" s="21" t="s">
        <v>4</v>
      </c>
    </row>
    <row r="4" spans="1:7">
      <c r="A4" s="16">
        <v>35</v>
      </c>
      <c r="B4" s="13">
        <v>8847</v>
      </c>
      <c r="C4" s="11">
        <v>-666</v>
      </c>
      <c r="D4" s="11">
        <v>7346</v>
      </c>
      <c r="E4" s="11">
        <v>10727</v>
      </c>
      <c r="F4" s="11">
        <v>10951</v>
      </c>
      <c r="G4" s="12">
        <v>35980</v>
      </c>
    </row>
    <row r="5" spans="1:7">
      <c r="A5" s="17">
        <v>28</v>
      </c>
      <c r="B5" s="14">
        <v>8833</v>
      </c>
      <c r="C5" s="2">
        <v>-664</v>
      </c>
      <c r="D5" s="2">
        <v>7329</v>
      </c>
      <c r="E5" s="2">
        <v>10741</v>
      </c>
      <c r="F5" s="2">
        <v>10942</v>
      </c>
      <c r="G5" s="8">
        <v>35978</v>
      </c>
    </row>
    <row r="6" spans="1:7">
      <c r="A6" s="17">
        <v>21</v>
      </c>
      <c r="B6" s="15">
        <v>8831</v>
      </c>
      <c r="C6" s="3">
        <v>-567</v>
      </c>
      <c r="D6" s="3">
        <v>7330</v>
      </c>
      <c r="E6" s="3">
        <v>10733</v>
      </c>
      <c r="F6" s="3">
        <v>10953</v>
      </c>
      <c r="G6" s="9">
        <v>36017</v>
      </c>
    </row>
    <row r="7" spans="1:7">
      <c r="A7" s="17">
        <v>14</v>
      </c>
      <c r="B7" s="14">
        <v>8833</v>
      </c>
      <c r="C7" s="2">
        <v>-636</v>
      </c>
      <c r="D7" s="2">
        <v>7354</v>
      </c>
      <c r="E7" s="2">
        <v>10713</v>
      </c>
      <c r="F7" s="2">
        <v>10964</v>
      </c>
      <c r="G7" s="8">
        <v>36044</v>
      </c>
    </row>
    <row r="8" spans="1:7">
      <c r="A8" s="17">
        <v>7</v>
      </c>
      <c r="B8" s="14">
        <v>8828</v>
      </c>
      <c r="C8" s="2">
        <v>-626</v>
      </c>
      <c r="D8" s="2">
        <v>7351</v>
      </c>
      <c r="E8" s="2">
        <v>10744</v>
      </c>
      <c r="F8" s="2">
        <v>10968</v>
      </c>
      <c r="G8" s="8">
        <v>36103</v>
      </c>
    </row>
    <row r="9" spans="1:7">
      <c r="A9" s="17">
        <v>4</v>
      </c>
      <c r="B9" s="14">
        <v>8838</v>
      </c>
      <c r="C9" s="2">
        <v>-622</v>
      </c>
      <c r="D9" s="2">
        <v>7353</v>
      </c>
      <c r="E9" s="2">
        <v>10759</v>
      </c>
      <c r="F9" s="2">
        <v>10963</v>
      </c>
      <c r="G9" s="8">
        <v>36119</v>
      </c>
    </row>
    <row r="10" spans="1:7">
      <c r="A10" s="17">
        <v>2</v>
      </c>
      <c r="B10" s="14">
        <v>8848</v>
      </c>
      <c r="C10" s="2">
        <v>-625</v>
      </c>
      <c r="D10" s="2">
        <v>7362</v>
      </c>
      <c r="E10" s="2">
        <v>10758</v>
      </c>
      <c r="F10" s="2">
        <v>10953</v>
      </c>
      <c r="G10" s="8">
        <v>36138</v>
      </c>
    </row>
    <row r="11" spans="1:7" ht="144" customHeight="1" thickBot="1">
      <c r="A11" s="18" t="s">
        <v>60</v>
      </c>
      <c r="B11" s="7"/>
      <c r="C11" s="6"/>
      <c r="D11" s="6"/>
      <c r="E11" s="6"/>
      <c r="F11" s="6"/>
      <c r="G11" s="10"/>
    </row>
    <row r="12" spans="1:7">
      <c r="A12" s="180" t="s">
        <v>104</v>
      </c>
      <c r="B12" s="180"/>
      <c r="C12" s="180"/>
      <c r="D12" s="180"/>
      <c r="E12" s="180"/>
      <c r="F12" s="180"/>
      <c r="G12" s="180"/>
    </row>
    <row r="13" spans="1:7">
      <c r="A13" s="174" t="s">
        <v>105</v>
      </c>
      <c r="B13" s="174"/>
      <c r="C13" s="174"/>
      <c r="D13" s="174"/>
      <c r="E13" s="174"/>
      <c r="F13" s="174"/>
      <c r="G13" s="174"/>
    </row>
    <row r="14" spans="1:7">
      <c r="A14" s="174" t="s">
        <v>107</v>
      </c>
      <c r="B14" s="174"/>
      <c r="C14" s="174"/>
      <c r="D14" s="174"/>
      <c r="E14" s="174"/>
      <c r="F14" s="174"/>
      <c r="G14" s="174"/>
    </row>
  </sheetData>
  <mergeCells count="6">
    <mergeCell ref="A14:G14"/>
    <mergeCell ref="A2:A3"/>
    <mergeCell ref="B2:G2"/>
    <mergeCell ref="A12:G12"/>
    <mergeCell ref="A1:G1"/>
    <mergeCell ref="A13:G13"/>
  </mergeCells>
  <phoneticPr fontId="16" type="noConversion"/>
  <pageMargins left="0.25" right="0.25" top="0.75" bottom="0.75" header="0.3" footer="0.3"/>
  <pageSetup scale="86"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8C06-601E-44EF-B4F0-F9AB291783CA}">
  <sheetPr>
    <pageSetUpPr fitToPage="1"/>
  </sheetPr>
  <dimension ref="A1:N35"/>
  <sheetViews>
    <sheetView workbookViewId="0">
      <selection activeCell="G11" sqref="G11"/>
    </sheetView>
  </sheetViews>
  <sheetFormatPr defaultRowHeight="15"/>
  <cols>
    <col min="1" max="1" width="15" customWidth="1"/>
    <col min="2" max="2" width="25.28515625" customWidth="1"/>
    <col min="3" max="5" width="12.85546875" customWidth="1"/>
    <col min="6" max="7" width="15.7109375" customWidth="1"/>
    <col min="8" max="8" width="23.85546875" customWidth="1"/>
    <col min="9" max="14" width="12.85546875" customWidth="1"/>
  </cols>
  <sheetData>
    <row r="1" spans="1:14" ht="16.5" thickBot="1">
      <c r="A1" s="198" t="s">
        <v>103</v>
      </c>
      <c r="B1" s="198"/>
      <c r="C1" s="198"/>
      <c r="D1" s="198"/>
      <c r="E1" s="198"/>
      <c r="F1" s="198"/>
      <c r="G1" s="198"/>
      <c r="H1" s="198"/>
    </row>
    <row r="2" spans="1:14" ht="16.5" thickBot="1">
      <c r="A2" s="199" t="s">
        <v>63</v>
      </c>
      <c r="B2" s="202"/>
      <c r="C2" s="194" t="s">
        <v>98</v>
      </c>
      <c r="D2" s="183"/>
      <c r="E2" s="195"/>
      <c r="F2" s="182" t="s">
        <v>97</v>
      </c>
      <c r="G2" s="183"/>
      <c r="H2" s="184"/>
      <c r="I2" s="182" t="s">
        <v>99</v>
      </c>
      <c r="J2" s="183"/>
      <c r="K2" s="184"/>
      <c r="L2" s="182" t="s">
        <v>100</v>
      </c>
      <c r="M2" s="183"/>
      <c r="N2" s="184"/>
    </row>
    <row r="3" spans="1:14" ht="32.25" thickBot="1">
      <c r="A3" s="201"/>
      <c r="B3" s="203"/>
      <c r="C3" s="26" t="s">
        <v>20</v>
      </c>
      <c r="D3" s="27" t="s">
        <v>61</v>
      </c>
      <c r="E3" s="28" t="s">
        <v>19</v>
      </c>
      <c r="F3" s="37" t="s">
        <v>20</v>
      </c>
      <c r="G3" s="35" t="s">
        <v>61</v>
      </c>
      <c r="H3" s="38" t="s">
        <v>19</v>
      </c>
      <c r="I3" s="26" t="s">
        <v>20</v>
      </c>
      <c r="J3" s="27" t="s">
        <v>61</v>
      </c>
      <c r="K3" s="28" t="s">
        <v>19</v>
      </c>
      <c r="L3" s="37" t="s">
        <v>20</v>
      </c>
      <c r="M3" s="35" t="s">
        <v>61</v>
      </c>
      <c r="N3" s="36" t="s">
        <v>19</v>
      </c>
    </row>
    <row r="4" spans="1:14" ht="15.75">
      <c r="A4" s="199" t="s">
        <v>64</v>
      </c>
      <c r="B4" s="29" t="s">
        <v>65</v>
      </c>
      <c r="C4" s="77">
        <v>4</v>
      </c>
      <c r="D4" s="77">
        <v>5</v>
      </c>
      <c r="E4" s="78">
        <v>7</v>
      </c>
      <c r="F4" s="87" t="s">
        <v>80</v>
      </c>
      <c r="G4" s="88" t="s">
        <v>84</v>
      </c>
      <c r="H4" s="89" t="s">
        <v>86</v>
      </c>
      <c r="I4" s="62">
        <v>9</v>
      </c>
      <c r="J4" s="63">
        <v>10</v>
      </c>
      <c r="K4" s="64">
        <v>18</v>
      </c>
      <c r="L4" s="47">
        <f>I4/I$20</f>
        <v>2.3659305993690852E-3</v>
      </c>
      <c r="M4" s="48">
        <f t="shared" ref="M4:M20" si="0">J4/J$20</f>
        <v>2.6232948583420775E-3</v>
      </c>
      <c r="N4" s="49">
        <f t="shared" ref="N4:N20" si="1">K4/K$20</f>
        <v>2.3752969121140144E-3</v>
      </c>
    </row>
    <row r="5" spans="1:14" ht="15.75">
      <c r="A5" s="200"/>
      <c r="B5" s="30" t="s">
        <v>66</v>
      </c>
      <c r="C5" s="79">
        <v>0</v>
      </c>
      <c r="D5" s="79">
        <v>0</v>
      </c>
      <c r="E5" s="80">
        <v>0</v>
      </c>
      <c r="F5" s="90" t="s">
        <v>89</v>
      </c>
      <c r="G5" s="91" t="s">
        <v>89</v>
      </c>
      <c r="H5" s="92" t="s">
        <v>89</v>
      </c>
      <c r="I5" s="65">
        <v>0</v>
      </c>
      <c r="J5" s="66">
        <v>0</v>
      </c>
      <c r="K5" s="67">
        <v>0</v>
      </c>
      <c r="L5" s="50">
        <f t="shared" ref="L5:L20" si="2">I5/I$20</f>
        <v>0</v>
      </c>
      <c r="M5" s="51">
        <f t="shared" si="0"/>
        <v>0</v>
      </c>
      <c r="N5" s="52">
        <f t="shared" si="1"/>
        <v>0</v>
      </c>
    </row>
    <row r="6" spans="1:14" ht="15.75">
      <c r="A6" s="200"/>
      <c r="B6" s="30" t="s">
        <v>67</v>
      </c>
      <c r="C6" s="79">
        <v>13</v>
      </c>
      <c r="D6" s="79">
        <v>13</v>
      </c>
      <c r="E6" s="80">
        <v>25</v>
      </c>
      <c r="F6" s="90" t="s">
        <v>81</v>
      </c>
      <c r="G6" s="91" t="s">
        <v>81</v>
      </c>
      <c r="H6" s="92" t="s">
        <v>87</v>
      </c>
      <c r="I6" s="65">
        <v>16</v>
      </c>
      <c r="J6" s="66">
        <v>16</v>
      </c>
      <c r="K6" s="67">
        <v>31</v>
      </c>
      <c r="L6" s="50">
        <f t="shared" si="2"/>
        <v>4.206098843322818E-3</v>
      </c>
      <c r="M6" s="51">
        <f t="shared" si="0"/>
        <v>4.1972717733473244E-3</v>
      </c>
      <c r="N6" s="52">
        <f t="shared" si="1"/>
        <v>4.0907891264185805E-3</v>
      </c>
    </row>
    <row r="7" spans="1:14" ht="15.75">
      <c r="A7" s="200"/>
      <c r="B7" s="30" t="s">
        <v>68</v>
      </c>
      <c r="C7" s="79">
        <v>3</v>
      </c>
      <c r="D7" s="79">
        <v>3</v>
      </c>
      <c r="E7" s="80">
        <v>5</v>
      </c>
      <c r="F7" s="90" t="s">
        <v>82</v>
      </c>
      <c r="G7" s="91" t="s">
        <v>82</v>
      </c>
      <c r="H7" s="92" t="s">
        <v>82</v>
      </c>
      <c r="I7" s="65">
        <v>3</v>
      </c>
      <c r="J7" s="66">
        <v>3</v>
      </c>
      <c r="K7" s="67">
        <v>5</v>
      </c>
      <c r="L7" s="50">
        <f t="shared" si="2"/>
        <v>7.8864353312302837E-4</v>
      </c>
      <c r="M7" s="51">
        <f t="shared" si="0"/>
        <v>7.8698845750262332E-4</v>
      </c>
      <c r="N7" s="52">
        <f t="shared" si="1"/>
        <v>6.5980469780944841E-4</v>
      </c>
    </row>
    <row r="8" spans="1:14" ht="15.75">
      <c r="A8" s="200"/>
      <c r="B8" s="30" t="s">
        <v>69</v>
      </c>
      <c r="C8" s="79">
        <v>34</v>
      </c>
      <c r="D8" s="79">
        <v>34</v>
      </c>
      <c r="E8" s="80">
        <v>41</v>
      </c>
      <c r="F8" s="90" t="s">
        <v>83</v>
      </c>
      <c r="G8" s="91" t="s">
        <v>85</v>
      </c>
      <c r="H8" s="92" t="s">
        <v>88</v>
      </c>
      <c r="I8" s="65">
        <v>60</v>
      </c>
      <c r="J8" s="66">
        <v>59</v>
      </c>
      <c r="K8" s="67">
        <v>134</v>
      </c>
      <c r="L8" s="50">
        <f t="shared" si="2"/>
        <v>1.5772870662460567E-2</v>
      </c>
      <c r="M8" s="51">
        <f t="shared" si="0"/>
        <v>1.5477439664218258E-2</v>
      </c>
      <c r="N8" s="52">
        <f t="shared" si="1"/>
        <v>1.7682765901293217E-2</v>
      </c>
    </row>
    <row r="9" spans="1:14" ht="15.75">
      <c r="A9" s="200"/>
      <c r="B9" s="30" t="s">
        <v>70</v>
      </c>
      <c r="C9" s="79">
        <v>1</v>
      </c>
      <c r="D9" s="79">
        <v>2</v>
      </c>
      <c r="E9" s="80">
        <v>4</v>
      </c>
      <c r="F9" s="90" t="s">
        <v>89</v>
      </c>
      <c r="G9" s="91" t="s">
        <v>89</v>
      </c>
      <c r="H9" s="92" t="s">
        <v>89</v>
      </c>
      <c r="I9" s="65">
        <v>1</v>
      </c>
      <c r="J9" s="66">
        <v>2</v>
      </c>
      <c r="K9" s="67">
        <v>4</v>
      </c>
      <c r="L9" s="50">
        <f t="shared" si="2"/>
        <v>2.6288117770767612E-4</v>
      </c>
      <c r="M9" s="51">
        <f t="shared" si="0"/>
        <v>5.2465897166841555E-4</v>
      </c>
      <c r="N9" s="52">
        <f t="shared" si="1"/>
        <v>5.2784375824755877E-4</v>
      </c>
    </row>
    <row r="10" spans="1:14" ht="16.5" thickBot="1">
      <c r="A10" s="201"/>
      <c r="B10" s="31" t="s">
        <v>71</v>
      </c>
      <c r="C10" s="81">
        <v>1</v>
      </c>
      <c r="D10" s="81">
        <v>1</v>
      </c>
      <c r="E10" s="82">
        <v>1</v>
      </c>
      <c r="F10" s="93" t="s">
        <v>89</v>
      </c>
      <c r="G10" s="94" t="s">
        <v>89</v>
      </c>
      <c r="H10" s="95" t="s">
        <v>89</v>
      </c>
      <c r="I10" s="68">
        <v>1</v>
      </c>
      <c r="J10" s="69">
        <v>1</v>
      </c>
      <c r="K10" s="70">
        <v>2</v>
      </c>
      <c r="L10" s="53">
        <f t="shared" si="2"/>
        <v>2.6288117770767612E-4</v>
      </c>
      <c r="M10" s="54">
        <f t="shared" si="0"/>
        <v>2.6232948583420777E-4</v>
      </c>
      <c r="N10" s="55">
        <f t="shared" si="1"/>
        <v>2.6392187912377939E-4</v>
      </c>
    </row>
    <row r="11" spans="1:14" ht="15.75">
      <c r="A11" s="199" t="s">
        <v>72</v>
      </c>
      <c r="B11" s="32" t="s">
        <v>10</v>
      </c>
      <c r="C11" s="83">
        <v>140</v>
      </c>
      <c r="D11" s="83">
        <v>141</v>
      </c>
      <c r="E11" s="84">
        <v>147</v>
      </c>
      <c r="F11" s="96" t="s">
        <v>76</v>
      </c>
      <c r="G11" s="97" t="s">
        <v>34</v>
      </c>
      <c r="H11" s="98" t="s">
        <v>33</v>
      </c>
      <c r="I11" s="71">
        <v>658</v>
      </c>
      <c r="J11" s="72">
        <v>727</v>
      </c>
      <c r="K11" s="73">
        <v>1366</v>
      </c>
      <c r="L11" s="39">
        <f t="shared" si="2"/>
        <v>0.1729758149316509</v>
      </c>
      <c r="M11" s="40">
        <f t="shared" si="0"/>
        <v>0.19071353620146905</v>
      </c>
      <c r="N11" s="41">
        <f t="shared" si="1"/>
        <v>0.1802586434415413</v>
      </c>
    </row>
    <row r="12" spans="1:14" ht="15.75">
      <c r="A12" s="200"/>
      <c r="B12" s="33" t="s">
        <v>5</v>
      </c>
      <c r="C12" s="85">
        <v>276</v>
      </c>
      <c r="D12" s="85">
        <v>269</v>
      </c>
      <c r="E12" s="86">
        <v>372</v>
      </c>
      <c r="F12" s="99" t="s">
        <v>25</v>
      </c>
      <c r="G12" s="100" t="s">
        <v>26</v>
      </c>
      <c r="H12" s="101" t="s">
        <v>24</v>
      </c>
      <c r="I12" s="74">
        <v>906</v>
      </c>
      <c r="J12" s="75">
        <v>887</v>
      </c>
      <c r="K12" s="76">
        <v>1811</v>
      </c>
      <c r="L12" s="42">
        <f t="shared" si="2"/>
        <v>0.23817034700315456</v>
      </c>
      <c r="M12" s="43">
        <f t="shared" si="0"/>
        <v>0.2326862539349423</v>
      </c>
      <c r="N12" s="44">
        <f t="shared" si="1"/>
        <v>0.23898126154658222</v>
      </c>
    </row>
    <row r="13" spans="1:14" ht="15.75">
      <c r="A13" s="200"/>
      <c r="B13" s="33" t="s">
        <v>7</v>
      </c>
      <c r="C13" s="85">
        <v>279</v>
      </c>
      <c r="D13" s="85">
        <v>276</v>
      </c>
      <c r="E13" s="86">
        <v>327</v>
      </c>
      <c r="F13" s="99" t="s">
        <v>22</v>
      </c>
      <c r="G13" s="100" t="s">
        <v>23</v>
      </c>
      <c r="H13" s="101" t="s">
        <v>21</v>
      </c>
      <c r="I13" s="74">
        <v>874</v>
      </c>
      <c r="J13" s="75">
        <v>863</v>
      </c>
      <c r="K13" s="76">
        <v>1592</v>
      </c>
      <c r="L13" s="42">
        <f t="shared" si="2"/>
        <v>0.22975814931650893</v>
      </c>
      <c r="M13" s="43">
        <f t="shared" si="0"/>
        <v>0.2263903462749213</v>
      </c>
      <c r="N13" s="44">
        <f t="shared" si="1"/>
        <v>0.21008181578252838</v>
      </c>
    </row>
    <row r="14" spans="1:14" ht="15.75">
      <c r="A14" s="200"/>
      <c r="B14" s="33" t="s">
        <v>6</v>
      </c>
      <c r="C14" s="85">
        <v>193</v>
      </c>
      <c r="D14" s="85">
        <v>188</v>
      </c>
      <c r="E14" s="86">
        <v>261</v>
      </c>
      <c r="F14" s="99" t="s">
        <v>28</v>
      </c>
      <c r="G14" s="100" t="s">
        <v>29</v>
      </c>
      <c r="H14" s="101" t="s">
        <v>27</v>
      </c>
      <c r="I14" s="74">
        <v>478</v>
      </c>
      <c r="J14" s="75">
        <v>471</v>
      </c>
      <c r="K14" s="76">
        <v>980</v>
      </c>
      <c r="L14" s="42">
        <f t="shared" si="2"/>
        <v>0.12565720294426919</v>
      </c>
      <c r="M14" s="43">
        <f t="shared" si="0"/>
        <v>0.12355718782791186</v>
      </c>
      <c r="N14" s="44">
        <f t="shared" si="1"/>
        <v>0.12932172077065188</v>
      </c>
    </row>
    <row r="15" spans="1:14" ht="15.75">
      <c r="A15" s="200"/>
      <c r="B15" s="33" t="s">
        <v>11</v>
      </c>
      <c r="C15" s="85">
        <v>50</v>
      </c>
      <c r="D15" s="85">
        <v>51</v>
      </c>
      <c r="E15" s="86">
        <v>81</v>
      </c>
      <c r="F15" s="99" t="s">
        <v>39</v>
      </c>
      <c r="G15" s="100" t="s">
        <v>40</v>
      </c>
      <c r="H15" s="101" t="s">
        <v>38</v>
      </c>
      <c r="I15" s="74">
        <v>116</v>
      </c>
      <c r="J15" s="75">
        <v>108</v>
      </c>
      <c r="K15" s="76">
        <v>211</v>
      </c>
      <c r="L15" s="42">
        <f t="shared" si="2"/>
        <v>3.0494216614090432E-2</v>
      </c>
      <c r="M15" s="43">
        <f t="shared" si="0"/>
        <v>2.8331584470094439E-2</v>
      </c>
      <c r="N15" s="44">
        <f t="shared" si="1"/>
        <v>2.7843758247558723E-2</v>
      </c>
    </row>
    <row r="16" spans="1:14" ht="15.75">
      <c r="A16" s="200"/>
      <c r="B16" s="33" t="s">
        <v>8</v>
      </c>
      <c r="C16" s="85">
        <v>135</v>
      </c>
      <c r="D16" s="85">
        <v>135</v>
      </c>
      <c r="E16" s="86">
        <v>281</v>
      </c>
      <c r="F16" s="99" t="s">
        <v>36</v>
      </c>
      <c r="G16" s="100" t="s">
        <v>37</v>
      </c>
      <c r="H16" s="101" t="s">
        <v>35</v>
      </c>
      <c r="I16" s="74">
        <v>247</v>
      </c>
      <c r="J16" s="75">
        <v>243</v>
      </c>
      <c r="K16" s="76">
        <v>692</v>
      </c>
      <c r="L16" s="42">
        <f t="shared" si="2"/>
        <v>6.4931650893796003E-2</v>
      </c>
      <c r="M16" s="43">
        <f t="shared" si="0"/>
        <v>6.3746065057712492E-2</v>
      </c>
      <c r="N16" s="44">
        <f t="shared" si="1"/>
        <v>9.1316970176827661E-2</v>
      </c>
    </row>
    <row r="17" spans="1:14" ht="15.75">
      <c r="A17" s="200"/>
      <c r="B17" s="33" t="s">
        <v>9</v>
      </c>
      <c r="C17" s="85">
        <v>155</v>
      </c>
      <c r="D17" s="85">
        <v>150</v>
      </c>
      <c r="E17" s="86">
        <v>174</v>
      </c>
      <c r="F17" s="99" t="s">
        <v>31</v>
      </c>
      <c r="G17" s="100" t="s">
        <v>32</v>
      </c>
      <c r="H17" s="101" t="s">
        <v>30</v>
      </c>
      <c r="I17" s="74">
        <v>423</v>
      </c>
      <c r="J17" s="75">
        <v>407</v>
      </c>
      <c r="K17" s="76">
        <v>713</v>
      </c>
      <c r="L17" s="42">
        <f t="shared" si="2"/>
        <v>0.11119873817034701</v>
      </c>
      <c r="M17" s="43">
        <f t="shared" si="0"/>
        <v>0.10676810073452256</v>
      </c>
      <c r="N17" s="44">
        <f t="shared" si="1"/>
        <v>9.4088149907627344E-2</v>
      </c>
    </row>
    <row r="18" spans="1:14" ht="15.75">
      <c r="A18" s="200"/>
      <c r="B18" s="30" t="s">
        <v>73</v>
      </c>
      <c r="C18" s="79">
        <v>0</v>
      </c>
      <c r="D18" s="79">
        <v>0</v>
      </c>
      <c r="E18" s="80">
        <v>0</v>
      </c>
      <c r="F18" s="90" t="s">
        <v>89</v>
      </c>
      <c r="G18" s="91" t="s">
        <v>89</v>
      </c>
      <c r="H18" s="92" t="s">
        <v>89</v>
      </c>
      <c r="I18" s="65">
        <v>0</v>
      </c>
      <c r="J18" s="66">
        <v>0</v>
      </c>
      <c r="K18" s="67">
        <v>0</v>
      </c>
      <c r="L18" s="56">
        <f t="shared" si="2"/>
        <v>0</v>
      </c>
      <c r="M18" s="57">
        <f t="shared" si="0"/>
        <v>0</v>
      </c>
      <c r="N18" s="58">
        <f t="shared" si="1"/>
        <v>0</v>
      </c>
    </row>
    <row r="19" spans="1:14" ht="16.5" thickBot="1">
      <c r="A19" s="201"/>
      <c r="B19" s="31" t="s">
        <v>74</v>
      </c>
      <c r="C19" s="81">
        <v>10</v>
      </c>
      <c r="D19" s="81">
        <v>10</v>
      </c>
      <c r="E19" s="82">
        <v>9</v>
      </c>
      <c r="F19" s="102" t="s">
        <v>77</v>
      </c>
      <c r="G19" s="103" t="s">
        <v>78</v>
      </c>
      <c r="H19" s="104" t="s">
        <v>79</v>
      </c>
      <c r="I19" s="68">
        <v>12</v>
      </c>
      <c r="J19" s="69">
        <v>15</v>
      </c>
      <c r="K19" s="70">
        <v>19</v>
      </c>
      <c r="L19" s="59">
        <f t="shared" si="2"/>
        <v>3.1545741324921135E-3</v>
      </c>
      <c r="M19" s="60">
        <f t="shared" si="0"/>
        <v>3.934942287513116E-3</v>
      </c>
      <c r="N19" s="61">
        <f t="shared" si="1"/>
        <v>2.507257851675904E-3</v>
      </c>
    </row>
    <row r="20" spans="1:14" hidden="1">
      <c r="I20">
        <f>SUM(I4:I19)</f>
        <v>3804</v>
      </c>
      <c r="J20">
        <f>SUM(J4:J19)</f>
        <v>3812</v>
      </c>
      <c r="K20">
        <f>SUM(K4:K19)</f>
        <v>7578</v>
      </c>
      <c r="L20" s="34">
        <f t="shared" si="2"/>
        <v>1</v>
      </c>
      <c r="M20" s="34">
        <f t="shared" si="0"/>
        <v>1</v>
      </c>
      <c r="N20" s="34">
        <f t="shared" si="1"/>
        <v>1</v>
      </c>
    </row>
    <row r="21" spans="1:14">
      <c r="F21" s="185" t="s">
        <v>96</v>
      </c>
      <c r="G21" s="185"/>
      <c r="H21" s="185"/>
      <c r="I21" s="25">
        <f>SUM(I11:I17)</f>
        <v>3702</v>
      </c>
      <c r="J21" s="25">
        <f>SUM(J11:J17)</f>
        <v>3706</v>
      </c>
      <c r="K21" s="25">
        <f>SUM(K11:K17)</f>
        <v>7365</v>
      </c>
      <c r="L21" s="45">
        <f>SUM(L11:L19)+SUM(L4:L10)</f>
        <v>1</v>
      </c>
      <c r="M21" s="45">
        <f>SUM(M11:M19)+SUM(M4:M10)</f>
        <v>1.0000000000000002</v>
      </c>
      <c r="N21" s="45">
        <f>SUM(N11:N19)+SUM(N4:N10)</f>
        <v>0.99999999999999989</v>
      </c>
    </row>
    <row r="22" spans="1:14" s="25" customFormat="1" ht="15.75" thickBot="1">
      <c r="A22"/>
      <c r="B22"/>
      <c r="C22"/>
      <c r="D22"/>
      <c r="E22"/>
      <c r="F22"/>
      <c r="G22"/>
      <c r="H22"/>
      <c r="I22"/>
      <c r="J22"/>
      <c r="K22"/>
      <c r="L22" s="34"/>
      <c r="M22" s="34"/>
      <c r="N22" s="34"/>
    </row>
    <row r="23" spans="1:14" ht="16.5" thickBot="1">
      <c r="A23" s="190" t="s">
        <v>75</v>
      </c>
      <c r="B23" s="191"/>
      <c r="C23" s="194" t="s">
        <v>98</v>
      </c>
      <c r="D23" s="183"/>
      <c r="E23" s="195"/>
      <c r="F23" s="182" t="s">
        <v>97</v>
      </c>
      <c r="G23" s="183"/>
      <c r="H23" s="184"/>
      <c r="I23" s="182" t="s">
        <v>99</v>
      </c>
      <c r="J23" s="183"/>
      <c r="K23" s="184"/>
      <c r="L23" s="182" t="s">
        <v>100</v>
      </c>
      <c r="M23" s="183"/>
      <c r="N23" s="184"/>
    </row>
    <row r="24" spans="1:14" ht="32.25" thickBot="1">
      <c r="A24" s="192"/>
      <c r="B24" s="193"/>
      <c r="C24" s="26" t="s">
        <v>20</v>
      </c>
      <c r="D24" s="27" t="s">
        <v>61</v>
      </c>
      <c r="E24" s="28" t="s">
        <v>19</v>
      </c>
      <c r="F24" s="37" t="s">
        <v>20</v>
      </c>
      <c r="G24" s="35" t="s">
        <v>61</v>
      </c>
      <c r="H24" s="38" t="s">
        <v>19</v>
      </c>
      <c r="I24" s="26" t="s">
        <v>20</v>
      </c>
      <c r="J24" s="27" t="s">
        <v>61</v>
      </c>
      <c r="K24" s="28" t="s">
        <v>19</v>
      </c>
      <c r="L24" s="37" t="s">
        <v>20</v>
      </c>
      <c r="M24" s="35" t="s">
        <v>61</v>
      </c>
      <c r="N24" s="36" t="s">
        <v>19</v>
      </c>
    </row>
    <row r="25" spans="1:14" ht="15.75">
      <c r="A25" s="186" t="s">
        <v>12</v>
      </c>
      <c r="B25" s="187"/>
      <c r="C25" s="83">
        <v>81</v>
      </c>
      <c r="D25" s="72">
        <v>77</v>
      </c>
      <c r="E25" s="105">
        <v>96</v>
      </c>
      <c r="F25" s="96" t="s">
        <v>41</v>
      </c>
      <c r="G25" s="97" t="s">
        <v>47</v>
      </c>
      <c r="H25" s="98" t="s">
        <v>92</v>
      </c>
      <c r="I25" s="83">
        <v>359</v>
      </c>
      <c r="J25" s="72">
        <v>346</v>
      </c>
      <c r="K25" s="106">
        <v>716</v>
      </c>
      <c r="L25" s="107">
        <f>I25/I$32</f>
        <v>0.28357030015797791</v>
      </c>
      <c r="M25" s="108">
        <f t="shared" ref="M25:M32" si="3">J25/J$32</f>
        <v>0.27613727055067838</v>
      </c>
      <c r="N25" s="109">
        <f t="shared" ref="N25:N32" si="4">K25/K$32</f>
        <v>0.35375494071146246</v>
      </c>
    </row>
    <row r="26" spans="1:14" ht="15.75">
      <c r="A26" s="188" t="s">
        <v>13</v>
      </c>
      <c r="B26" s="189"/>
      <c r="C26" s="85">
        <v>64</v>
      </c>
      <c r="D26" s="75">
        <v>62</v>
      </c>
      <c r="E26" s="110">
        <v>70</v>
      </c>
      <c r="F26" s="99" t="s">
        <v>42</v>
      </c>
      <c r="G26" s="100" t="s">
        <v>48</v>
      </c>
      <c r="H26" s="101" t="s">
        <v>53</v>
      </c>
      <c r="I26" s="85">
        <v>298</v>
      </c>
      <c r="J26" s="75">
        <v>302</v>
      </c>
      <c r="K26" s="111">
        <v>341</v>
      </c>
      <c r="L26" s="112">
        <f t="shared" ref="L26:L32" si="5">I26/I$32</f>
        <v>0.2353870458135861</v>
      </c>
      <c r="M26" s="113">
        <f t="shared" si="3"/>
        <v>0.24102154828411812</v>
      </c>
      <c r="N26" s="114">
        <f t="shared" si="4"/>
        <v>0.16847826086956522</v>
      </c>
    </row>
    <row r="27" spans="1:14" ht="15.75" customHeight="1">
      <c r="A27" s="188" t="s">
        <v>14</v>
      </c>
      <c r="B27" s="189"/>
      <c r="C27" s="85">
        <v>49</v>
      </c>
      <c r="D27" s="75">
        <v>49</v>
      </c>
      <c r="E27" s="110">
        <v>53</v>
      </c>
      <c r="F27" s="99" t="s">
        <v>90</v>
      </c>
      <c r="G27" s="100" t="s">
        <v>91</v>
      </c>
      <c r="H27" s="101" t="s">
        <v>55</v>
      </c>
      <c r="I27" s="85">
        <v>191</v>
      </c>
      <c r="J27" s="75">
        <v>198</v>
      </c>
      <c r="K27" s="111">
        <v>288</v>
      </c>
      <c r="L27" s="112">
        <f t="shared" si="5"/>
        <v>0.15086887835703003</v>
      </c>
      <c r="M27" s="113">
        <f t="shared" si="3"/>
        <v>0.15802075019952114</v>
      </c>
      <c r="N27" s="114">
        <f t="shared" si="4"/>
        <v>0.14229249011857709</v>
      </c>
    </row>
    <row r="28" spans="1:14" ht="15.75">
      <c r="A28" s="188" t="s">
        <v>15</v>
      </c>
      <c r="B28" s="189"/>
      <c r="C28" s="85">
        <v>50</v>
      </c>
      <c r="D28" s="75">
        <v>49</v>
      </c>
      <c r="E28" s="110">
        <v>50</v>
      </c>
      <c r="F28" s="99" t="s">
        <v>43</v>
      </c>
      <c r="G28" s="100" t="s">
        <v>49</v>
      </c>
      <c r="H28" s="101" t="s">
        <v>54</v>
      </c>
      <c r="I28" s="85">
        <v>137</v>
      </c>
      <c r="J28" s="75">
        <v>136</v>
      </c>
      <c r="K28" s="111">
        <v>289</v>
      </c>
      <c r="L28" s="112">
        <f t="shared" si="5"/>
        <v>0.10821484992101106</v>
      </c>
      <c r="M28" s="113">
        <f t="shared" si="3"/>
        <v>0.10853950518754989</v>
      </c>
      <c r="N28" s="114">
        <f t="shared" si="4"/>
        <v>0.14278656126482214</v>
      </c>
    </row>
    <row r="29" spans="1:14" ht="15.75">
      <c r="A29" s="188" t="s">
        <v>17</v>
      </c>
      <c r="B29" s="189"/>
      <c r="C29" s="85">
        <v>26</v>
      </c>
      <c r="D29" s="75">
        <v>25</v>
      </c>
      <c r="E29" s="110">
        <v>20</v>
      </c>
      <c r="F29" s="99" t="s">
        <v>45</v>
      </c>
      <c r="G29" s="100" t="s">
        <v>51</v>
      </c>
      <c r="H29" s="101" t="s">
        <v>93</v>
      </c>
      <c r="I29" s="85">
        <v>116</v>
      </c>
      <c r="J29" s="75">
        <v>109</v>
      </c>
      <c r="K29" s="111">
        <v>90</v>
      </c>
      <c r="L29" s="112">
        <f t="shared" si="5"/>
        <v>9.1627172195892573E-2</v>
      </c>
      <c r="M29" s="113">
        <f t="shared" si="3"/>
        <v>8.6991221069433355E-2</v>
      </c>
      <c r="N29" s="114">
        <f t="shared" si="4"/>
        <v>4.4466403162055336E-2</v>
      </c>
    </row>
    <row r="30" spans="1:14" ht="15.75">
      <c r="A30" s="188" t="s">
        <v>16</v>
      </c>
      <c r="B30" s="189"/>
      <c r="C30" s="85">
        <v>32</v>
      </c>
      <c r="D30" s="75">
        <v>33</v>
      </c>
      <c r="E30" s="110">
        <v>48</v>
      </c>
      <c r="F30" s="99" t="s">
        <v>44</v>
      </c>
      <c r="G30" s="100" t="s">
        <v>50</v>
      </c>
      <c r="H30" s="101" t="s">
        <v>56</v>
      </c>
      <c r="I30" s="85">
        <v>84</v>
      </c>
      <c r="J30" s="75">
        <v>85</v>
      </c>
      <c r="K30" s="111">
        <v>232</v>
      </c>
      <c r="L30" s="112">
        <f t="shared" si="5"/>
        <v>6.6350710900473939E-2</v>
      </c>
      <c r="M30" s="113">
        <f t="shared" si="3"/>
        <v>6.7837190742218681E-2</v>
      </c>
      <c r="N30" s="114">
        <f t="shared" si="4"/>
        <v>0.11462450592885376</v>
      </c>
    </row>
    <row r="31" spans="1:14" ht="16.5" thickBot="1">
      <c r="A31" s="196" t="s">
        <v>18</v>
      </c>
      <c r="B31" s="197"/>
      <c r="C31" s="115">
        <v>17</v>
      </c>
      <c r="D31" s="116">
        <v>18</v>
      </c>
      <c r="E31" s="117">
        <v>16</v>
      </c>
      <c r="F31" s="118" t="s">
        <v>46</v>
      </c>
      <c r="G31" s="119" t="s">
        <v>52</v>
      </c>
      <c r="H31" s="120" t="s">
        <v>57</v>
      </c>
      <c r="I31" s="115">
        <v>81</v>
      </c>
      <c r="J31" s="116">
        <v>77</v>
      </c>
      <c r="K31" s="121">
        <v>68</v>
      </c>
      <c r="L31" s="122">
        <f t="shared" si="5"/>
        <v>6.398104265402843E-2</v>
      </c>
      <c r="M31" s="123">
        <f t="shared" si="3"/>
        <v>6.1452513966480445E-2</v>
      </c>
      <c r="N31" s="124">
        <f t="shared" si="4"/>
        <v>3.3596837944664032E-2</v>
      </c>
    </row>
    <row r="32" spans="1:14">
      <c r="F32" s="185" t="s">
        <v>96</v>
      </c>
      <c r="G32" s="185"/>
      <c r="H32" s="185"/>
      <c r="I32" s="25">
        <f>SUM(I25:I31)</f>
        <v>1266</v>
      </c>
      <c r="J32" s="25">
        <f>SUM(J25:J31)</f>
        <v>1253</v>
      </c>
      <c r="K32" s="25">
        <f>SUM(K25:K31)</f>
        <v>2024</v>
      </c>
      <c r="L32" s="45">
        <f t="shared" si="5"/>
        <v>1</v>
      </c>
      <c r="M32" s="45">
        <f t="shared" si="3"/>
        <v>1</v>
      </c>
      <c r="N32" s="45">
        <f t="shared" si="4"/>
        <v>1</v>
      </c>
    </row>
    <row r="33" spans="1:14">
      <c r="A33" s="46"/>
      <c r="B33" s="25" t="s">
        <v>94</v>
      </c>
    </row>
    <row r="34" spans="1:14">
      <c r="F34" s="185" t="s">
        <v>95</v>
      </c>
      <c r="G34" s="185"/>
      <c r="H34" s="185"/>
      <c r="I34" s="25">
        <f>SUM(I21:K21)+SUM(I32:K32)</f>
        <v>19316</v>
      </c>
    </row>
    <row r="35" spans="1:14" s="25" customFormat="1">
      <c r="A35"/>
      <c r="B35"/>
      <c r="C35"/>
      <c r="D35"/>
      <c r="E35"/>
      <c r="F35"/>
      <c r="G35"/>
      <c r="H35"/>
      <c r="I35"/>
      <c r="J35"/>
      <c r="K35"/>
      <c r="L35"/>
      <c r="M35"/>
      <c r="N35"/>
    </row>
  </sheetData>
  <mergeCells count="23">
    <mergeCell ref="A1:H1"/>
    <mergeCell ref="F21:H21"/>
    <mergeCell ref="F32:H32"/>
    <mergeCell ref="A4:A10"/>
    <mergeCell ref="A11:A19"/>
    <mergeCell ref="A2:B3"/>
    <mergeCell ref="C2:E2"/>
    <mergeCell ref="F2:H2"/>
    <mergeCell ref="I2:K2"/>
    <mergeCell ref="L2:N2"/>
    <mergeCell ref="F34:H34"/>
    <mergeCell ref="L23:N23"/>
    <mergeCell ref="A25:B25"/>
    <mergeCell ref="A26:B26"/>
    <mergeCell ref="A27:B27"/>
    <mergeCell ref="A28:B28"/>
    <mergeCell ref="A29:B29"/>
    <mergeCell ref="A23:B24"/>
    <mergeCell ref="C23:E23"/>
    <mergeCell ref="F23:H23"/>
    <mergeCell ref="I23:K23"/>
    <mergeCell ref="A30:B30"/>
    <mergeCell ref="A31:B31"/>
  </mergeCells>
  <phoneticPr fontId="16" type="noConversion"/>
  <pageMargins left="0.25" right="0.25" top="0.75" bottom="0.75" header="0.3" footer="0.3"/>
  <pageSetup scale="6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3ABE-9A3C-46FF-8681-299CA967F263}">
  <sheetPr>
    <pageSetUpPr fitToPage="1"/>
  </sheetPr>
  <dimension ref="A1:S47"/>
  <sheetViews>
    <sheetView zoomScaleNormal="100" workbookViewId="0">
      <selection activeCell="B18" sqref="B18:S24"/>
    </sheetView>
  </sheetViews>
  <sheetFormatPr defaultRowHeight="15"/>
  <cols>
    <col min="1" max="1" width="21.42578125" customWidth="1"/>
    <col min="2" max="2" width="13.5703125" customWidth="1"/>
    <col min="3" max="3" width="9.28515625" customWidth="1"/>
    <col min="4" max="4" width="8.5703125" customWidth="1"/>
    <col min="5" max="5" width="13.5703125" customWidth="1"/>
    <col min="6" max="6" width="9.28515625" customWidth="1"/>
    <col min="7" max="7" width="8.5703125" customWidth="1"/>
    <col min="8" max="8" width="13.5703125" customWidth="1"/>
    <col min="9" max="9" width="9.28515625" customWidth="1"/>
    <col min="10" max="10" width="8.5703125" customWidth="1"/>
    <col min="11" max="11" width="13.5703125" customWidth="1"/>
    <col min="12" max="12" width="9.28515625" customWidth="1"/>
    <col min="13" max="13" width="8.5703125" customWidth="1"/>
    <col min="14" max="14" width="13.5703125" customWidth="1"/>
    <col min="15" max="15" width="9.28515625" customWidth="1"/>
    <col min="16" max="16" width="8.5703125" customWidth="1"/>
    <col min="17" max="17" width="13.5703125" customWidth="1"/>
    <col min="18" max="18" width="9.28515625" customWidth="1"/>
    <col min="19" max="19" width="8.5703125" customWidth="1"/>
    <col min="20" max="20" width="21.42578125" customWidth="1"/>
    <col min="21" max="32" width="10.7109375" customWidth="1"/>
  </cols>
  <sheetData>
    <row r="1" spans="1:19" ht="15.75">
      <c r="A1" s="206" t="s">
        <v>102</v>
      </c>
      <c r="B1" s="206"/>
      <c r="C1" s="206"/>
      <c r="D1" s="206"/>
      <c r="E1" s="206"/>
      <c r="F1" s="206"/>
      <c r="G1" s="206"/>
      <c r="H1" s="206"/>
      <c r="I1" s="206"/>
      <c r="J1" s="206"/>
      <c r="K1" s="206"/>
      <c r="L1" s="206"/>
      <c r="M1" s="206"/>
      <c r="N1" s="206"/>
      <c r="O1" s="206"/>
      <c r="P1" s="206"/>
      <c r="Q1" s="206"/>
      <c r="R1" s="206"/>
      <c r="S1" s="206"/>
    </row>
    <row r="2" spans="1:19" ht="22.5" customHeight="1">
      <c r="A2" s="209" t="s">
        <v>112</v>
      </c>
      <c r="B2" s="204" t="s">
        <v>0</v>
      </c>
      <c r="C2" s="204"/>
      <c r="D2" s="205"/>
      <c r="E2" s="208" t="s">
        <v>1</v>
      </c>
      <c r="F2" s="204"/>
      <c r="G2" s="205"/>
      <c r="H2" s="208" t="s">
        <v>2</v>
      </c>
      <c r="I2" s="204"/>
      <c r="J2" s="205"/>
      <c r="K2" s="208" t="s">
        <v>3</v>
      </c>
      <c r="L2" s="204"/>
      <c r="M2" s="205"/>
      <c r="N2" s="208" t="s">
        <v>62</v>
      </c>
      <c r="O2" s="204"/>
      <c r="P2" s="205"/>
      <c r="Q2" s="204" t="s">
        <v>4</v>
      </c>
      <c r="R2" s="204"/>
      <c r="S2" s="205"/>
    </row>
    <row r="3" spans="1:19" ht="22.5" customHeight="1">
      <c r="A3" s="210"/>
      <c r="B3" s="126" t="s">
        <v>149</v>
      </c>
      <c r="C3" s="128" t="s">
        <v>150</v>
      </c>
      <c r="D3" s="127" t="s">
        <v>113</v>
      </c>
      <c r="E3" s="126" t="s">
        <v>149</v>
      </c>
      <c r="F3" s="128" t="s">
        <v>150</v>
      </c>
      <c r="G3" s="127" t="s">
        <v>113</v>
      </c>
      <c r="H3" s="126" t="s">
        <v>149</v>
      </c>
      <c r="I3" s="128" t="s">
        <v>150</v>
      </c>
      <c r="J3" s="127" t="s">
        <v>113</v>
      </c>
      <c r="K3" s="126" t="s">
        <v>149</v>
      </c>
      <c r="L3" s="128" t="s">
        <v>150</v>
      </c>
      <c r="M3" s="127" t="s">
        <v>113</v>
      </c>
      <c r="N3" s="126" t="s">
        <v>149</v>
      </c>
      <c r="O3" s="128" t="s">
        <v>150</v>
      </c>
      <c r="P3" s="127" t="s">
        <v>113</v>
      </c>
      <c r="Q3" s="126" t="s">
        <v>149</v>
      </c>
      <c r="R3" s="128" t="s">
        <v>150</v>
      </c>
      <c r="S3" s="127" t="s">
        <v>113</v>
      </c>
    </row>
    <row r="4" spans="1:19" ht="22.5" customHeight="1">
      <c r="A4" s="149" t="s">
        <v>122</v>
      </c>
      <c r="B4" s="147" t="s">
        <v>169</v>
      </c>
      <c r="C4" s="168">
        <v>37.287300000000002</v>
      </c>
      <c r="D4" s="146" t="s">
        <v>115</v>
      </c>
      <c r="E4" s="147" t="s">
        <v>188</v>
      </c>
      <c r="F4" s="168">
        <v>3.85E-2</v>
      </c>
      <c r="G4" s="148">
        <v>0.96899999999999997</v>
      </c>
      <c r="H4" s="147" t="s">
        <v>207</v>
      </c>
      <c r="I4" s="168">
        <v>15.686400000000001</v>
      </c>
      <c r="J4" s="146" t="s">
        <v>115</v>
      </c>
      <c r="K4" s="147" t="s">
        <v>226</v>
      </c>
      <c r="L4" s="168">
        <v>2.7280000000000002</v>
      </c>
      <c r="M4" s="146">
        <v>6.0000000000000001E-3</v>
      </c>
      <c r="N4" s="147" t="s">
        <v>245</v>
      </c>
      <c r="O4" s="168">
        <v>53.152099999999997</v>
      </c>
      <c r="P4" s="146" t="s">
        <v>115</v>
      </c>
      <c r="Q4" s="147" t="s">
        <v>282</v>
      </c>
      <c r="R4" s="168">
        <v>75.327600000000004</v>
      </c>
      <c r="S4" s="146" t="s">
        <v>115</v>
      </c>
    </row>
    <row r="5" spans="1:19" ht="22.5" customHeight="1">
      <c r="A5" s="129" t="s">
        <v>123</v>
      </c>
      <c r="B5" s="130" t="s">
        <v>170</v>
      </c>
      <c r="C5" s="169">
        <v>9.2189999999999994</v>
      </c>
      <c r="D5" s="131" t="s">
        <v>115</v>
      </c>
      <c r="E5" s="130" t="s">
        <v>189</v>
      </c>
      <c r="F5" s="169">
        <v>1.2079</v>
      </c>
      <c r="G5" s="132">
        <v>0.22700000000000001</v>
      </c>
      <c r="H5" s="130" t="s">
        <v>208</v>
      </c>
      <c r="I5" s="169">
        <v>8.2161000000000008</v>
      </c>
      <c r="J5" s="131" t="s">
        <v>115</v>
      </c>
      <c r="K5" s="130" t="s">
        <v>227</v>
      </c>
      <c r="L5" s="169">
        <v>6.1096000000000004</v>
      </c>
      <c r="M5" s="131" t="s">
        <v>115</v>
      </c>
      <c r="N5" s="130" t="s">
        <v>246</v>
      </c>
      <c r="O5" s="169">
        <v>4.8311000000000002</v>
      </c>
      <c r="P5" s="131" t="s">
        <v>115</v>
      </c>
      <c r="Q5" s="130" t="s">
        <v>264</v>
      </c>
      <c r="R5" s="169">
        <v>3.2823000000000002</v>
      </c>
      <c r="S5" s="131">
        <v>1E-3</v>
      </c>
    </row>
    <row r="6" spans="1:19" ht="22.5" customHeight="1">
      <c r="A6" s="129" t="s">
        <v>124</v>
      </c>
      <c r="B6" s="130" t="s">
        <v>171</v>
      </c>
      <c r="C6" s="169">
        <v>3.7545999999999999</v>
      </c>
      <c r="D6" s="131" t="s">
        <v>115</v>
      </c>
      <c r="E6" s="130" t="s">
        <v>190</v>
      </c>
      <c r="F6" s="169">
        <v>10.1852</v>
      </c>
      <c r="G6" s="131" t="s">
        <v>115</v>
      </c>
      <c r="H6" s="130" t="s">
        <v>209</v>
      </c>
      <c r="I6" s="169">
        <v>3.9100999999999999</v>
      </c>
      <c r="J6" s="131" t="s">
        <v>115</v>
      </c>
      <c r="K6" s="130" t="s">
        <v>228</v>
      </c>
      <c r="L6" s="169">
        <v>8.8910999999999998</v>
      </c>
      <c r="M6" s="131" t="s">
        <v>115</v>
      </c>
      <c r="N6" s="130" t="s">
        <v>247</v>
      </c>
      <c r="O6" s="169">
        <v>0.79830000000000001</v>
      </c>
      <c r="P6" s="132">
        <v>0.42499999999999999</v>
      </c>
      <c r="Q6" s="130" t="s">
        <v>265</v>
      </c>
      <c r="R6" s="169">
        <v>1.4916</v>
      </c>
      <c r="S6" s="132">
        <v>0.13600000000000001</v>
      </c>
    </row>
    <row r="7" spans="1:19" ht="22.5" customHeight="1">
      <c r="A7" s="129" t="s">
        <v>125</v>
      </c>
      <c r="B7" s="130" t="s">
        <v>172</v>
      </c>
      <c r="C7" s="169">
        <v>0.26690000000000003</v>
      </c>
      <c r="D7" s="132">
        <v>0.79</v>
      </c>
      <c r="E7" s="130" t="s">
        <v>191</v>
      </c>
      <c r="F7" s="169">
        <v>2.4967999999999999</v>
      </c>
      <c r="G7" s="131">
        <v>1.2999999999999999E-2</v>
      </c>
      <c r="H7" s="130" t="s">
        <v>210</v>
      </c>
      <c r="I7" s="169">
        <v>0.68459999999999999</v>
      </c>
      <c r="J7" s="132">
        <v>0.49399999999999999</v>
      </c>
      <c r="K7" s="130" t="s">
        <v>229</v>
      </c>
      <c r="L7" s="169">
        <v>1.4475</v>
      </c>
      <c r="M7" s="132">
        <v>0.14799999999999999</v>
      </c>
      <c r="N7" s="130" t="s">
        <v>248</v>
      </c>
      <c r="O7" s="169">
        <v>2.0926</v>
      </c>
      <c r="P7" s="131">
        <v>3.5999999999999997E-2</v>
      </c>
      <c r="Q7" s="130" t="s">
        <v>266</v>
      </c>
      <c r="R7" s="169">
        <v>1.2809999999999999</v>
      </c>
      <c r="S7" s="132">
        <v>0.2</v>
      </c>
    </row>
    <row r="8" spans="1:19" ht="22.5" customHeight="1">
      <c r="A8" s="129" t="s">
        <v>126</v>
      </c>
      <c r="B8" s="130" t="s">
        <v>173</v>
      </c>
      <c r="C8" s="169">
        <v>3.7848999999999999</v>
      </c>
      <c r="D8" s="131" t="s">
        <v>115</v>
      </c>
      <c r="E8" s="130" t="s">
        <v>192</v>
      </c>
      <c r="F8" s="169">
        <v>9.1959</v>
      </c>
      <c r="G8" s="131" t="s">
        <v>115</v>
      </c>
      <c r="H8" s="130" t="s">
        <v>211</v>
      </c>
      <c r="I8" s="169">
        <v>4.0023</v>
      </c>
      <c r="J8" s="131" t="s">
        <v>115</v>
      </c>
      <c r="K8" s="130" t="s">
        <v>230</v>
      </c>
      <c r="L8" s="169">
        <v>6.8217999999999996</v>
      </c>
      <c r="M8" s="131" t="s">
        <v>115</v>
      </c>
      <c r="N8" s="130" t="s">
        <v>249</v>
      </c>
      <c r="O8" s="169">
        <v>8.9882000000000009</v>
      </c>
      <c r="P8" s="131" t="s">
        <v>115</v>
      </c>
      <c r="Q8" s="130" t="s">
        <v>267</v>
      </c>
      <c r="R8" s="169">
        <v>14.8208</v>
      </c>
      <c r="S8" s="131" t="s">
        <v>115</v>
      </c>
    </row>
    <row r="9" spans="1:19" ht="3" customHeight="1">
      <c r="A9" s="138"/>
      <c r="B9" s="139"/>
      <c r="C9" s="170"/>
      <c r="D9" s="140"/>
      <c r="E9" s="139"/>
      <c r="F9" s="170"/>
      <c r="G9" s="140"/>
      <c r="H9" s="139"/>
      <c r="I9" s="170"/>
      <c r="J9" s="140"/>
      <c r="K9" s="139"/>
      <c r="L9" s="170"/>
      <c r="M9" s="140"/>
      <c r="N9" s="139"/>
      <c r="O9" s="170"/>
      <c r="P9" s="140"/>
      <c r="Q9" s="139"/>
      <c r="R9" s="170"/>
      <c r="S9" s="140"/>
    </row>
    <row r="10" spans="1:19" ht="22.5" customHeight="1">
      <c r="A10" s="129" t="s">
        <v>128</v>
      </c>
      <c r="B10" s="130" t="s">
        <v>174</v>
      </c>
      <c r="C10" s="169">
        <v>1.3460000000000001</v>
      </c>
      <c r="D10" s="132">
        <v>0.17799999999999999</v>
      </c>
      <c r="E10" s="130" t="s">
        <v>193</v>
      </c>
      <c r="F10" s="169">
        <v>0.44259999999999999</v>
      </c>
      <c r="G10" s="132">
        <v>0.65800000000000003</v>
      </c>
      <c r="H10" s="130" t="s">
        <v>212</v>
      </c>
      <c r="I10" s="169">
        <v>1.1960999999999999</v>
      </c>
      <c r="J10" s="132">
        <v>0.23200000000000001</v>
      </c>
      <c r="K10" s="130" t="s">
        <v>231</v>
      </c>
      <c r="L10" s="169">
        <v>0.35680000000000001</v>
      </c>
      <c r="M10" s="132">
        <v>0.72099999999999997</v>
      </c>
      <c r="N10" s="130" t="s">
        <v>250</v>
      </c>
      <c r="O10" s="169">
        <v>1.4417</v>
      </c>
      <c r="P10" s="132">
        <v>0.14899999999999999</v>
      </c>
      <c r="Q10" s="130" t="s">
        <v>268</v>
      </c>
      <c r="R10" s="169">
        <v>0.67910000000000004</v>
      </c>
      <c r="S10" s="132">
        <v>0.497</v>
      </c>
    </row>
    <row r="11" spans="1:19" ht="22.5" customHeight="1">
      <c r="A11" s="129" t="s">
        <v>129</v>
      </c>
      <c r="B11" s="130" t="s">
        <v>175</v>
      </c>
      <c r="C11" s="169">
        <v>2.2801</v>
      </c>
      <c r="D11" s="131">
        <v>2.3E-2</v>
      </c>
      <c r="E11" s="130" t="s">
        <v>194</v>
      </c>
      <c r="F11" s="169">
        <v>8.3500000000000005E-2</v>
      </c>
      <c r="G11" s="132">
        <v>0.93300000000000005</v>
      </c>
      <c r="H11" s="130" t="s">
        <v>213</v>
      </c>
      <c r="I11" s="169">
        <v>2.0223</v>
      </c>
      <c r="J11" s="131">
        <v>4.2999999999999997E-2</v>
      </c>
      <c r="K11" s="130" t="s">
        <v>232</v>
      </c>
      <c r="L11" s="169">
        <v>1.504</v>
      </c>
      <c r="M11" s="132">
        <v>0.13300000000000001</v>
      </c>
      <c r="N11" s="130" t="s">
        <v>251</v>
      </c>
      <c r="O11" s="169">
        <v>1.2200000000000001E-2</v>
      </c>
      <c r="P11" s="132">
        <v>0.99</v>
      </c>
      <c r="Q11" s="130" t="s">
        <v>269</v>
      </c>
      <c r="R11" s="169">
        <v>1.4219999999999999</v>
      </c>
      <c r="S11" s="132">
        <v>0.155</v>
      </c>
    </row>
    <row r="12" spans="1:19" ht="22.5" customHeight="1">
      <c r="A12" s="129" t="s">
        <v>130</v>
      </c>
      <c r="B12" s="130" t="s">
        <v>176</v>
      </c>
      <c r="C12" s="169">
        <v>1.3915</v>
      </c>
      <c r="D12" s="132">
        <v>0.16400000000000001</v>
      </c>
      <c r="E12" s="130" t="s">
        <v>195</v>
      </c>
      <c r="F12" s="169">
        <v>0.82389999999999997</v>
      </c>
      <c r="G12" s="132">
        <v>0.41</v>
      </c>
      <c r="H12" s="130" t="s">
        <v>214</v>
      </c>
      <c r="I12" s="169">
        <v>0.71540000000000004</v>
      </c>
      <c r="J12" s="132">
        <v>0.47399999999999998</v>
      </c>
      <c r="K12" s="130" t="s">
        <v>233</v>
      </c>
      <c r="L12" s="169">
        <v>1.8389</v>
      </c>
      <c r="M12" s="132">
        <v>6.6000000000000003E-2</v>
      </c>
      <c r="N12" s="130" t="s">
        <v>252</v>
      </c>
      <c r="O12" s="169">
        <v>0.30830000000000002</v>
      </c>
      <c r="P12" s="132">
        <v>0.75800000000000001</v>
      </c>
      <c r="Q12" s="130" t="s">
        <v>270</v>
      </c>
      <c r="R12" s="169">
        <v>1.9045000000000001</v>
      </c>
      <c r="S12" s="132">
        <v>5.7000000000000002E-2</v>
      </c>
    </row>
    <row r="13" spans="1:19" ht="22.5" customHeight="1">
      <c r="A13" s="129" t="s">
        <v>131</v>
      </c>
      <c r="B13" s="130" t="s">
        <v>177</v>
      </c>
      <c r="C13" s="169">
        <v>1.7695000000000001</v>
      </c>
      <c r="D13" s="132">
        <v>7.6999999999999999E-2</v>
      </c>
      <c r="E13" s="130" t="s">
        <v>196</v>
      </c>
      <c r="F13" s="169">
        <v>0.56120000000000003</v>
      </c>
      <c r="G13" s="132">
        <v>0.57499999999999996</v>
      </c>
      <c r="H13" s="130" t="s">
        <v>215</v>
      </c>
      <c r="I13" s="169">
        <v>1.2866</v>
      </c>
      <c r="J13" s="132">
        <v>0.19800000000000001</v>
      </c>
      <c r="K13" s="130" t="s">
        <v>234</v>
      </c>
      <c r="L13" s="169">
        <v>1.3484</v>
      </c>
      <c r="M13" s="132">
        <v>0.17799999999999999</v>
      </c>
      <c r="N13" s="130" t="s">
        <v>253</v>
      </c>
      <c r="O13" s="169">
        <v>9.2100000000000001E-2</v>
      </c>
      <c r="P13" s="132">
        <v>0.92700000000000005</v>
      </c>
      <c r="Q13" s="130" t="s">
        <v>271</v>
      </c>
      <c r="R13" s="169">
        <v>0.78500000000000003</v>
      </c>
      <c r="S13" s="132">
        <v>0.432</v>
      </c>
    </row>
    <row r="14" spans="1:19" ht="22.5" customHeight="1">
      <c r="A14" s="129" t="s">
        <v>132</v>
      </c>
      <c r="B14" s="130" t="s">
        <v>178</v>
      </c>
      <c r="C14" s="169">
        <v>1.0246999999999999</v>
      </c>
      <c r="D14" s="132">
        <v>0.30599999999999999</v>
      </c>
      <c r="E14" s="130" t="s">
        <v>197</v>
      </c>
      <c r="F14" s="169">
        <v>2.3437000000000001</v>
      </c>
      <c r="G14" s="131">
        <v>1.9E-2</v>
      </c>
      <c r="H14" s="130" t="s">
        <v>216</v>
      </c>
      <c r="I14" s="169">
        <v>1.3736999999999999</v>
      </c>
      <c r="J14" s="132">
        <v>0.17</v>
      </c>
      <c r="K14" s="130" t="s">
        <v>235</v>
      </c>
      <c r="L14" s="169">
        <v>1.8540000000000001</v>
      </c>
      <c r="M14" s="132">
        <v>6.4000000000000001E-2</v>
      </c>
      <c r="N14" s="130" t="s">
        <v>254</v>
      </c>
      <c r="O14" s="169">
        <v>0.62360000000000004</v>
      </c>
      <c r="P14" s="132">
        <v>0.53300000000000003</v>
      </c>
      <c r="Q14" s="130" t="s">
        <v>272</v>
      </c>
      <c r="R14" s="169">
        <v>1.1685000000000001</v>
      </c>
      <c r="S14" s="132">
        <v>0.24299999999999999</v>
      </c>
    </row>
    <row r="15" spans="1:19" ht="22.5" customHeight="1">
      <c r="A15" s="129" t="s">
        <v>133</v>
      </c>
      <c r="B15" s="130" t="s">
        <v>179</v>
      </c>
      <c r="C15" s="169">
        <v>0.72160000000000002</v>
      </c>
      <c r="D15" s="133">
        <v>0.47099999999999997</v>
      </c>
      <c r="E15" s="130" t="s">
        <v>198</v>
      </c>
      <c r="F15" s="169">
        <v>1.4798</v>
      </c>
      <c r="G15" s="132">
        <v>0.13900000000000001</v>
      </c>
      <c r="H15" s="130" t="s">
        <v>217</v>
      </c>
      <c r="I15" s="169">
        <v>0.18029999999999999</v>
      </c>
      <c r="J15" s="132">
        <v>0.85699999999999998</v>
      </c>
      <c r="K15" s="130" t="s">
        <v>236</v>
      </c>
      <c r="L15" s="169">
        <v>2.5011999999999999</v>
      </c>
      <c r="M15" s="131">
        <v>1.2E-2</v>
      </c>
      <c r="N15" s="130" t="s">
        <v>255</v>
      </c>
      <c r="O15" s="169">
        <v>1.7504</v>
      </c>
      <c r="P15" s="132">
        <v>0.08</v>
      </c>
      <c r="Q15" s="130" t="s">
        <v>273</v>
      </c>
      <c r="R15" s="169">
        <v>1.8771</v>
      </c>
      <c r="S15" s="132">
        <v>6.0999999999999999E-2</v>
      </c>
    </row>
    <row r="16" spans="1:19" ht="22.5" customHeight="1">
      <c r="A16" s="129" t="s">
        <v>134</v>
      </c>
      <c r="B16" s="130" t="s">
        <v>180</v>
      </c>
      <c r="C16" s="169">
        <v>0.1148</v>
      </c>
      <c r="D16" s="132">
        <v>0.90900000000000003</v>
      </c>
      <c r="E16" s="130" t="s">
        <v>199</v>
      </c>
      <c r="F16" s="169">
        <v>0.3972</v>
      </c>
      <c r="G16" s="132">
        <v>0.69099999999999995</v>
      </c>
      <c r="H16" s="130" t="s">
        <v>218</v>
      </c>
      <c r="I16" s="169">
        <v>0.30209999999999998</v>
      </c>
      <c r="J16" s="132">
        <v>0.76300000000000001</v>
      </c>
      <c r="K16" s="130" t="s">
        <v>237</v>
      </c>
      <c r="L16" s="169">
        <v>0.62580000000000002</v>
      </c>
      <c r="M16" s="132">
        <v>0.53100000000000003</v>
      </c>
      <c r="N16" s="130" t="s">
        <v>256</v>
      </c>
      <c r="O16" s="169">
        <v>0.3831</v>
      </c>
      <c r="P16" s="132">
        <v>0.70199999999999996</v>
      </c>
      <c r="Q16" s="130" t="s">
        <v>274</v>
      </c>
      <c r="R16" s="169">
        <v>0.39929999999999999</v>
      </c>
      <c r="S16" s="132">
        <v>0.69</v>
      </c>
    </row>
    <row r="17" spans="1:19" ht="3" customHeight="1">
      <c r="A17" s="138"/>
      <c r="B17" s="139"/>
      <c r="C17" s="170"/>
      <c r="D17" s="142"/>
      <c r="E17" s="139"/>
      <c r="F17" s="170"/>
      <c r="G17" s="142"/>
      <c r="H17" s="139"/>
      <c r="I17" s="170"/>
      <c r="J17" s="142"/>
      <c r="K17" s="139"/>
      <c r="L17" s="170"/>
      <c r="M17" s="142"/>
      <c r="N17" s="139"/>
      <c r="O17" s="170"/>
      <c r="P17" s="142"/>
      <c r="Q17" s="139"/>
      <c r="R17" s="170"/>
      <c r="S17" s="142"/>
    </row>
    <row r="18" spans="1:19" ht="22.5" customHeight="1">
      <c r="A18" s="129" t="s">
        <v>114</v>
      </c>
      <c r="B18" s="130" t="s">
        <v>181</v>
      </c>
      <c r="C18" s="169">
        <v>3.0485000000000002</v>
      </c>
      <c r="D18" s="131">
        <v>2E-3</v>
      </c>
      <c r="E18" s="130" t="s">
        <v>200</v>
      </c>
      <c r="F18" s="169">
        <v>5.3076999999999996</v>
      </c>
      <c r="G18" s="131" t="s">
        <v>115</v>
      </c>
      <c r="H18" s="130" t="s">
        <v>219</v>
      </c>
      <c r="I18" s="169">
        <v>3.9180999999999999</v>
      </c>
      <c r="J18" s="131" t="s">
        <v>115</v>
      </c>
      <c r="K18" s="130" t="s">
        <v>238</v>
      </c>
      <c r="L18" s="169">
        <v>4.7675000000000001</v>
      </c>
      <c r="M18" s="131" t="s">
        <v>115</v>
      </c>
      <c r="N18" s="130" t="s">
        <v>257</v>
      </c>
      <c r="O18" s="169">
        <v>6.4663000000000004</v>
      </c>
      <c r="P18" s="131" t="s">
        <v>115</v>
      </c>
      <c r="Q18" s="130" t="s">
        <v>275</v>
      </c>
      <c r="R18" s="169">
        <v>9.1097999999999999</v>
      </c>
      <c r="S18" s="131" t="s">
        <v>115</v>
      </c>
    </row>
    <row r="19" spans="1:19" ht="22.5" customHeight="1">
      <c r="A19" s="129" t="s">
        <v>116</v>
      </c>
      <c r="B19" s="130" t="s">
        <v>182</v>
      </c>
      <c r="C19" s="169">
        <v>6.8727999999999998</v>
      </c>
      <c r="D19" s="131" t="s">
        <v>115</v>
      </c>
      <c r="E19" s="130" t="s">
        <v>201</v>
      </c>
      <c r="F19" s="169">
        <v>4.8844000000000003</v>
      </c>
      <c r="G19" s="131" t="s">
        <v>115</v>
      </c>
      <c r="H19" s="130" t="s">
        <v>220</v>
      </c>
      <c r="I19" s="169">
        <v>5.8464999999999998</v>
      </c>
      <c r="J19" s="131" t="s">
        <v>115</v>
      </c>
      <c r="K19" s="130" t="s">
        <v>239</v>
      </c>
      <c r="L19" s="169">
        <v>7.7641</v>
      </c>
      <c r="M19" s="131" t="s">
        <v>115</v>
      </c>
      <c r="N19" s="130" t="s">
        <v>258</v>
      </c>
      <c r="O19" s="169">
        <v>0.91149999999999998</v>
      </c>
      <c r="P19" s="132">
        <v>0.36199999999999999</v>
      </c>
      <c r="Q19" s="130" t="s">
        <v>276</v>
      </c>
      <c r="R19" s="169">
        <v>12.672599999999999</v>
      </c>
      <c r="S19" s="131" t="s">
        <v>115</v>
      </c>
    </row>
    <row r="20" spans="1:19" ht="22.5" customHeight="1">
      <c r="A20" s="129" t="s">
        <v>117</v>
      </c>
      <c r="B20" s="130" t="s">
        <v>183</v>
      </c>
      <c r="C20" s="169">
        <v>4.1658999999999997</v>
      </c>
      <c r="D20" s="131" t="s">
        <v>115</v>
      </c>
      <c r="E20" s="130" t="s">
        <v>202</v>
      </c>
      <c r="F20" s="169">
        <v>1.01E-2</v>
      </c>
      <c r="G20" s="132">
        <v>0.99199999999999999</v>
      </c>
      <c r="H20" s="130" t="s">
        <v>221</v>
      </c>
      <c r="I20" s="169">
        <v>2.9161999999999999</v>
      </c>
      <c r="J20" s="131">
        <v>4.0000000000000001E-3</v>
      </c>
      <c r="K20" s="130" t="s">
        <v>240</v>
      </c>
      <c r="L20" s="169">
        <v>2.5596999999999999</v>
      </c>
      <c r="M20" s="131">
        <v>0.01</v>
      </c>
      <c r="N20" s="130" t="s">
        <v>259</v>
      </c>
      <c r="O20" s="169">
        <v>1.4981</v>
      </c>
      <c r="P20" s="132">
        <v>0.13400000000000001</v>
      </c>
      <c r="Q20" s="130" t="s">
        <v>277</v>
      </c>
      <c r="R20" s="169">
        <v>4.8899999999999997</v>
      </c>
      <c r="S20" s="131" t="s">
        <v>115</v>
      </c>
    </row>
    <row r="21" spans="1:19" ht="22.5" customHeight="1">
      <c r="A21" s="129" t="s">
        <v>118</v>
      </c>
      <c r="B21" s="130" t="s">
        <v>184</v>
      </c>
      <c r="C21" s="169">
        <v>3.5169999999999999</v>
      </c>
      <c r="D21" s="131" t="s">
        <v>115</v>
      </c>
      <c r="E21" s="130" t="s">
        <v>203</v>
      </c>
      <c r="F21" s="169">
        <v>1.4495</v>
      </c>
      <c r="G21" s="132">
        <v>0.14699999999999999</v>
      </c>
      <c r="H21" s="130" t="s">
        <v>222</v>
      </c>
      <c r="I21" s="169">
        <v>2.9165000000000001</v>
      </c>
      <c r="J21" s="131">
        <v>4.0000000000000001E-3</v>
      </c>
      <c r="K21" s="130" t="s">
        <v>241</v>
      </c>
      <c r="L21" s="169">
        <v>3.09</v>
      </c>
      <c r="M21" s="131">
        <v>2E-3</v>
      </c>
      <c r="N21" s="130" t="s">
        <v>260</v>
      </c>
      <c r="O21" s="169">
        <v>1.0365</v>
      </c>
      <c r="P21" s="132">
        <v>0.3</v>
      </c>
      <c r="Q21" s="130" t="s">
        <v>278</v>
      </c>
      <c r="R21" s="169">
        <v>6.1101000000000001</v>
      </c>
      <c r="S21" s="131" t="s">
        <v>115</v>
      </c>
    </row>
    <row r="22" spans="1:19" ht="22.5" customHeight="1">
      <c r="A22" s="129" t="s">
        <v>119</v>
      </c>
      <c r="B22" s="130" t="s">
        <v>185</v>
      </c>
      <c r="C22" s="169">
        <v>2.2949999999999999</v>
      </c>
      <c r="D22" s="131">
        <v>2.1999999999999999E-2</v>
      </c>
      <c r="E22" s="130" t="s">
        <v>204</v>
      </c>
      <c r="F22" s="169">
        <v>1.4052</v>
      </c>
      <c r="G22" s="132">
        <v>0.16</v>
      </c>
      <c r="H22" s="130" t="s">
        <v>223</v>
      </c>
      <c r="I22" s="169">
        <v>1.4004000000000001</v>
      </c>
      <c r="J22" s="132">
        <v>0.161</v>
      </c>
      <c r="K22" s="130" t="s">
        <v>242</v>
      </c>
      <c r="L22" s="169">
        <v>2.9434</v>
      </c>
      <c r="M22" s="131">
        <v>3.0000000000000001E-3</v>
      </c>
      <c r="N22" s="130" t="s">
        <v>261</v>
      </c>
      <c r="O22" s="169">
        <v>1.9200999999999999</v>
      </c>
      <c r="P22" s="132">
        <v>5.5E-2</v>
      </c>
      <c r="Q22" s="130" t="s">
        <v>279</v>
      </c>
      <c r="R22" s="169">
        <v>5.2454000000000001</v>
      </c>
      <c r="S22" s="131" t="s">
        <v>115</v>
      </c>
    </row>
    <row r="23" spans="1:19" ht="22.5" customHeight="1">
      <c r="A23" s="129" t="s">
        <v>120</v>
      </c>
      <c r="B23" s="130" t="s">
        <v>186</v>
      </c>
      <c r="C23" s="169">
        <v>0.5968</v>
      </c>
      <c r="D23" s="133">
        <v>0.55100000000000005</v>
      </c>
      <c r="E23" s="130" t="s">
        <v>205</v>
      </c>
      <c r="F23" s="169">
        <v>6.1499999999999999E-2</v>
      </c>
      <c r="G23" s="132">
        <v>0.95099999999999996</v>
      </c>
      <c r="H23" s="130" t="s">
        <v>224</v>
      </c>
      <c r="I23" s="169">
        <v>0.54659999999999997</v>
      </c>
      <c r="J23" s="132">
        <v>0.58499999999999996</v>
      </c>
      <c r="K23" s="130" t="s">
        <v>243</v>
      </c>
      <c r="L23" s="169">
        <v>0.49959999999999999</v>
      </c>
      <c r="M23" s="132">
        <v>0.61699999999999999</v>
      </c>
      <c r="N23" s="130" t="s">
        <v>262</v>
      </c>
      <c r="O23" s="169">
        <v>0.50949999999999995</v>
      </c>
      <c r="P23" s="132">
        <v>0.61</v>
      </c>
      <c r="Q23" s="130" t="s">
        <v>280</v>
      </c>
      <c r="R23" s="169">
        <v>0.8</v>
      </c>
      <c r="S23" s="132">
        <v>0.42399999999999999</v>
      </c>
    </row>
    <row r="24" spans="1:19" ht="22.5" customHeight="1">
      <c r="A24" s="134" t="s">
        <v>121</v>
      </c>
      <c r="B24" s="135" t="s">
        <v>187</v>
      </c>
      <c r="C24" s="171">
        <v>2.1137999999999999</v>
      </c>
      <c r="D24" s="136">
        <v>3.5000000000000003E-2</v>
      </c>
      <c r="E24" s="135" t="s">
        <v>206</v>
      </c>
      <c r="F24" s="171">
        <v>1.9602999999999999</v>
      </c>
      <c r="G24" s="136">
        <v>0.05</v>
      </c>
      <c r="H24" s="135" t="s">
        <v>225</v>
      </c>
      <c r="I24" s="171">
        <v>2.6985000000000001</v>
      </c>
      <c r="J24" s="136">
        <v>7.0000000000000001E-3</v>
      </c>
      <c r="K24" s="135" t="s">
        <v>244</v>
      </c>
      <c r="L24" s="171">
        <v>1.5382</v>
      </c>
      <c r="M24" s="137">
        <v>0.124</v>
      </c>
      <c r="N24" s="135" t="s">
        <v>263</v>
      </c>
      <c r="O24" s="171">
        <v>0.40670000000000001</v>
      </c>
      <c r="P24" s="137">
        <v>0.68400000000000005</v>
      </c>
      <c r="Q24" s="135" t="s">
        <v>281</v>
      </c>
      <c r="R24" s="171">
        <v>3.875</v>
      </c>
      <c r="S24" s="136" t="s">
        <v>115</v>
      </c>
    </row>
    <row r="25" spans="1:19">
      <c r="A25" s="180" t="s">
        <v>106</v>
      </c>
      <c r="B25" s="180"/>
      <c r="C25" s="180"/>
      <c r="D25" s="180"/>
      <c r="E25" s="180"/>
      <c r="F25" s="180"/>
      <c r="G25" s="180"/>
      <c r="H25" s="180"/>
      <c r="I25" s="180"/>
      <c r="J25" s="180"/>
      <c r="K25" s="180"/>
      <c r="L25" s="180"/>
      <c r="M25" s="180"/>
      <c r="N25" s="180"/>
      <c r="O25" s="180"/>
      <c r="P25" s="180"/>
      <c r="Q25" s="180"/>
      <c r="R25" s="125"/>
    </row>
    <row r="26" spans="1:19" ht="15" customHeight="1">
      <c r="A26" s="207" t="s">
        <v>108</v>
      </c>
      <c r="B26" s="207"/>
      <c r="C26" s="207"/>
      <c r="D26" s="207"/>
      <c r="E26" s="207"/>
      <c r="F26" s="207"/>
      <c r="G26" s="207"/>
      <c r="H26" s="207"/>
      <c r="I26" s="207"/>
      <c r="J26" s="207"/>
      <c r="K26" s="207"/>
      <c r="L26" s="207"/>
      <c r="M26" s="207"/>
      <c r="N26" s="207"/>
      <c r="O26" s="207"/>
      <c r="P26" s="207"/>
      <c r="Q26" s="207"/>
      <c r="R26" s="207"/>
      <c r="S26" s="207"/>
    </row>
    <row r="27" spans="1:19" ht="15" customHeight="1">
      <c r="A27" s="207" t="s">
        <v>109</v>
      </c>
      <c r="B27" s="207"/>
      <c r="C27" s="207"/>
      <c r="D27" s="207"/>
      <c r="E27" s="207"/>
      <c r="F27" s="207"/>
      <c r="G27" s="207"/>
      <c r="H27" s="207"/>
      <c r="I27" s="207"/>
      <c r="J27" s="207"/>
      <c r="K27" s="207"/>
      <c r="L27" s="207"/>
      <c r="M27" s="207"/>
      <c r="N27" s="207"/>
      <c r="O27" s="207"/>
      <c r="P27" s="207"/>
      <c r="Q27" s="207"/>
      <c r="R27" s="207"/>
      <c r="S27" s="207"/>
    </row>
    <row r="28" spans="1:19">
      <c r="A28" s="207"/>
      <c r="B28" s="207"/>
      <c r="C28" s="207"/>
      <c r="D28" s="207"/>
      <c r="E28" s="207"/>
      <c r="F28" s="207"/>
      <c r="G28" s="207"/>
      <c r="H28" s="207"/>
      <c r="I28" s="207"/>
      <c r="J28" s="207"/>
      <c r="K28" s="207"/>
      <c r="L28" s="207"/>
      <c r="M28" s="207"/>
      <c r="N28" s="207"/>
      <c r="O28" s="207"/>
      <c r="P28" s="207"/>
      <c r="Q28" s="207"/>
      <c r="R28" s="207"/>
      <c r="S28" s="207"/>
    </row>
    <row r="29" spans="1:19">
      <c r="A29" s="207"/>
      <c r="B29" s="207"/>
      <c r="C29" s="207"/>
      <c r="D29" s="207"/>
      <c r="E29" s="207"/>
      <c r="F29" s="207"/>
      <c r="G29" s="207"/>
      <c r="H29" s="207"/>
      <c r="I29" s="207"/>
      <c r="J29" s="207"/>
      <c r="K29" s="207"/>
      <c r="L29" s="207"/>
      <c r="M29" s="207"/>
      <c r="N29" s="207"/>
      <c r="O29" s="207"/>
      <c r="P29" s="207"/>
      <c r="Q29" s="207"/>
      <c r="R29" s="207"/>
      <c r="S29" s="207"/>
    </row>
    <row r="44" spans="1:1" ht="63.75" customHeight="1"/>
    <row r="46" spans="1:1" ht="15.75">
      <c r="A46" s="22"/>
    </row>
    <row r="47" spans="1:1" ht="15.75">
      <c r="A47" s="22"/>
    </row>
  </sheetData>
  <mergeCells count="11">
    <mergeCell ref="Q2:S2"/>
    <mergeCell ref="A1:S1"/>
    <mergeCell ref="A27:S29"/>
    <mergeCell ref="A26:S26"/>
    <mergeCell ref="B2:D2"/>
    <mergeCell ref="E2:G2"/>
    <mergeCell ref="H2:J2"/>
    <mergeCell ref="K2:M2"/>
    <mergeCell ref="N2:P2"/>
    <mergeCell ref="A25:Q25"/>
    <mergeCell ref="A2:A3"/>
  </mergeCells>
  <phoneticPr fontId="16" type="noConversion"/>
  <pageMargins left="0.7" right="0.7" top="0.75" bottom="0.75" header="0.3" footer="0.3"/>
  <pageSetup scale="5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218BA-73FF-4519-870B-DF41946D925D}">
  <sheetPr>
    <pageSetUpPr fitToPage="1"/>
  </sheetPr>
  <dimension ref="A1:AF43"/>
  <sheetViews>
    <sheetView zoomScaleNormal="100" workbookViewId="0">
      <selection activeCell="H22" sqref="H22"/>
    </sheetView>
  </sheetViews>
  <sheetFormatPr defaultRowHeight="15"/>
  <cols>
    <col min="1" max="1" width="22.85546875" customWidth="1"/>
    <col min="2" max="2" width="13.5703125" customWidth="1"/>
    <col min="3" max="3" width="9.28515625" customWidth="1"/>
    <col min="4" max="4" width="8.5703125" customWidth="1"/>
    <col min="5" max="5" width="13.5703125" customWidth="1"/>
    <col min="6" max="6" width="9.28515625" customWidth="1"/>
    <col min="7" max="7" width="8.5703125" customWidth="1"/>
    <col min="8" max="8" width="13.5703125" customWidth="1"/>
    <col min="9" max="9" width="9.28515625" customWidth="1"/>
    <col min="10" max="10" width="8.5703125" customWidth="1"/>
    <col min="11" max="11" width="13.5703125" customWidth="1"/>
    <col min="12" max="12" width="9.28515625" customWidth="1"/>
    <col min="13" max="13" width="8.5703125" customWidth="1"/>
    <col min="14" max="14" width="13.5703125" customWidth="1"/>
    <col min="15" max="15" width="9.28515625" customWidth="1"/>
    <col min="16" max="16" width="8.5703125" customWidth="1"/>
    <col min="17" max="17" width="13.5703125" customWidth="1"/>
    <col min="18" max="18" width="9.28515625" customWidth="1"/>
    <col min="19" max="19" width="8.5703125" customWidth="1"/>
    <col min="20" max="20" width="22.85546875" customWidth="1"/>
    <col min="21" max="32" width="10.7109375" customWidth="1"/>
  </cols>
  <sheetData>
    <row r="1" spans="1:19" ht="15.75">
      <c r="A1" s="206" t="s">
        <v>101</v>
      </c>
      <c r="B1" s="206"/>
      <c r="C1" s="206"/>
      <c r="D1" s="206"/>
      <c r="E1" s="206"/>
      <c r="F1" s="206"/>
      <c r="G1" s="206"/>
      <c r="H1" s="206"/>
      <c r="I1" s="206"/>
      <c r="J1" s="206"/>
      <c r="K1" s="206"/>
      <c r="L1" s="206"/>
      <c r="M1" s="206"/>
      <c r="N1" s="206"/>
      <c r="O1" s="206"/>
      <c r="P1" s="206"/>
      <c r="Q1" s="206"/>
      <c r="R1" s="206"/>
      <c r="S1" s="206"/>
    </row>
    <row r="2" spans="1:19" ht="22.5" customHeight="1">
      <c r="A2" s="209" t="s">
        <v>112</v>
      </c>
      <c r="B2" s="204" t="s">
        <v>0</v>
      </c>
      <c r="C2" s="204"/>
      <c r="D2" s="205"/>
      <c r="E2" s="208" t="s">
        <v>1</v>
      </c>
      <c r="F2" s="204"/>
      <c r="G2" s="205"/>
      <c r="H2" s="208" t="s">
        <v>2</v>
      </c>
      <c r="I2" s="204"/>
      <c r="J2" s="205"/>
      <c r="K2" s="208" t="s">
        <v>3</v>
      </c>
      <c r="L2" s="204"/>
      <c r="M2" s="205"/>
      <c r="N2" s="208" t="s">
        <v>62</v>
      </c>
      <c r="O2" s="204"/>
      <c r="P2" s="205"/>
      <c r="Q2" s="204" t="s">
        <v>4</v>
      </c>
      <c r="R2" s="204"/>
      <c r="S2" s="205"/>
    </row>
    <row r="3" spans="1:19" ht="22.5" customHeight="1">
      <c r="A3" s="210"/>
      <c r="B3" s="126" t="s">
        <v>149</v>
      </c>
      <c r="C3" s="128" t="s">
        <v>150</v>
      </c>
      <c r="D3" s="127" t="s">
        <v>113</v>
      </c>
      <c r="E3" s="126" t="s">
        <v>149</v>
      </c>
      <c r="F3" s="128" t="s">
        <v>150</v>
      </c>
      <c r="G3" s="127" t="s">
        <v>113</v>
      </c>
      <c r="H3" s="126" t="s">
        <v>149</v>
      </c>
      <c r="I3" s="128" t="s">
        <v>150</v>
      </c>
      <c r="J3" s="127" t="s">
        <v>113</v>
      </c>
      <c r="K3" s="126" t="s">
        <v>149</v>
      </c>
      <c r="L3" s="128" t="s">
        <v>150</v>
      </c>
      <c r="M3" s="127" t="s">
        <v>113</v>
      </c>
      <c r="N3" s="126" t="s">
        <v>149</v>
      </c>
      <c r="O3" s="128" t="s">
        <v>150</v>
      </c>
      <c r="P3" s="127" t="s">
        <v>113</v>
      </c>
      <c r="Q3" s="126" t="s">
        <v>149</v>
      </c>
      <c r="R3" s="128" t="s">
        <v>150</v>
      </c>
      <c r="S3" s="127" t="s">
        <v>113</v>
      </c>
    </row>
    <row r="4" spans="1:19" ht="22.5" customHeight="1">
      <c r="A4" s="149" t="s">
        <v>122</v>
      </c>
      <c r="B4" s="147" t="s">
        <v>168</v>
      </c>
      <c r="C4" s="168">
        <v>36.8536</v>
      </c>
      <c r="D4" s="146" t="s">
        <v>115</v>
      </c>
      <c r="E4" s="145" t="s">
        <v>283</v>
      </c>
      <c r="F4" s="168">
        <v>15.311999999999999</v>
      </c>
      <c r="G4" s="164">
        <v>0.77400000000000002</v>
      </c>
      <c r="H4" s="147" t="s">
        <v>299</v>
      </c>
      <c r="I4" s="168">
        <v>15.311999999999999</v>
      </c>
      <c r="J4" s="146" t="s">
        <v>115</v>
      </c>
      <c r="K4" s="147" t="s">
        <v>310</v>
      </c>
      <c r="L4" s="168">
        <v>2.4674</v>
      </c>
      <c r="M4" s="146">
        <v>1.4E-2</v>
      </c>
      <c r="N4" s="147" t="s">
        <v>335</v>
      </c>
      <c r="O4" s="168">
        <v>51.451099999999997</v>
      </c>
      <c r="P4" s="146" t="s">
        <v>115</v>
      </c>
      <c r="Q4" s="147" t="s">
        <v>346</v>
      </c>
      <c r="R4" s="168">
        <v>75.168199999999999</v>
      </c>
      <c r="S4" s="146" t="s">
        <v>115</v>
      </c>
    </row>
    <row r="5" spans="1:19" ht="22.5" customHeight="1">
      <c r="A5" s="129" t="s">
        <v>123</v>
      </c>
      <c r="B5" s="130" t="s">
        <v>151</v>
      </c>
      <c r="C5" s="169">
        <v>9.4408999999999992</v>
      </c>
      <c r="D5" s="131" t="s">
        <v>115</v>
      </c>
      <c r="E5" s="141" t="s">
        <v>284</v>
      </c>
      <c r="F5" s="169">
        <v>8.4666999999999994</v>
      </c>
      <c r="G5" s="144">
        <v>0.10100000000000001</v>
      </c>
      <c r="H5" s="130" t="s">
        <v>300</v>
      </c>
      <c r="I5" s="169">
        <v>8.4666999999999994</v>
      </c>
      <c r="J5" s="131" t="s">
        <v>115</v>
      </c>
      <c r="K5" s="130" t="s">
        <v>311</v>
      </c>
      <c r="L5" s="169">
        <v>6.6456999999999997</v>
      </c>
      <c r="M5" s="131" t="s">
        <v>115</v>
      </c>
      <c r="N5" s="130" t="s">
        <v>321</v>
      </c>
      <c r="O5" s="169">
        <v>4.9131</v>
      </c>
      <c r="P5" s="131" t="s">
        <v>115</v>
      </c>
      <c r="Q5" s="130" t="s">
        <v>336</v>
      </c>
      <c r="R5" s="169">
        <v>3.5975000000000001</v>
      </c>
      <c r="S5" s="131" t="s">
        <v>115</v>
      </c>
    </row>
    <row r="6" spans="1:19" ht="22.5" customHeight="1">
      <c r="A6" s="129" t="s">
        <v>124</v>
      </c>
      <c r="B6" s="130" t="s">
        <v>152</v>
      </c>
      <c r="C6" s="169">
        <v>3.5905999999999998</v>
      </c>
      <c r="D6" s="131" t="s">
        <v>115</v>
      </c>
      <c r="E6" s="141" t="s">
        <v>285</v>
      </c>
      <c r="F6" s="169">
        <v>3.7107000000000001</v>
      </c>
      <c r="G6" s="165" t="s">
        <v>115</v>
      </c>
      <c r="H6" s="130" t="s">
        <v>301</v>
      </c>
      <c r="I6" s="169">
        <v>3.7107000000000001</v>
      </c>
      <c r="J6" s="131" t="s">
        <v>115</v>
      </c>
      <c r="K6" s="130" t="s">
        <v>312</v>
      </c>
      <c r="L6" s="169">
        <v>8.6876999999999995</v>
      </c>
      <c r="M6" s="131" t="s">
        <v>115</v>
      </c>
      <c r="N6" s="130" t="s">
        <v>322</v>
      </c>
      <c r="O6" s="169">
        <v>0.68020000000000003</v>
      </c>
      <c r="P6" s="132">
        <v>0.496</v>
      </c>
      <c r="Q6" s="130" t="s">
        <v>337</v>
      </c>
      <c r="R6" s="169">
        <v>1.3146</v>
      </c>
      <c r="S6" s="132">
        <v>0.189</v>
      </c>
    </row>
    <row r="7" spans="1:19" ht="22.5" customHeight="1">
      <c r="A7" s="129" t="s">
        <v>125</v>
      </c>
      <c r="B7" s="130" t="s">
        <v>153</v>
      </c>
      <c r="C7" s="169">
        <v>3.3599999999999998E-2</v>
      </c>
      <c r="D7" s="132">
        <v>0.97299999999999998</v>
      </c>
      <c r="E7" s="141" t="s">
        <v>286</v>
      </c>
      <c r="F7" s="169">
        <v>0.37419999999999998</v>
      </c>
      <c r="G7" s="165">
        <v>1.7000000000000001E-2</v>
      </c>
      <c r="H7" s="130" t="s">
        <v>327</v>
      </c>
      <c r="I7" s="169">
        <v>0.37419999999999998</v>
      </c>
      <c r="J7" s="132">
        <v>0.70799999999999996</v>
      </c>
      <c r="K7" s="130" t="s">
        <v>313</v>
      </c>
      <c r="L7" s="169">
        <v>1.2399</v>
      </c>
      <c r="M7" s="132">
        <v>0.215</v>
      </c>
      <c r="N7" s="130" t="s">
        <v>333</v>
      </c>
      <c r="O7" s="169">
        <v>1.9457</v>
      </c>
      <c r="P7" s="132">
        <v>5.1999999999999998E-2</v>
      </c>
      <c r="Q7" s="130" t="s">
        <v>338</v>
      </c>
      <c r="R7" s="169">
        <v>1.1819</v>
      </c>
      <c r="S7" s="132">
        <v>0.23699999999999999</v>
      </c>
    </row>
    <row r="8" spans="1:19" ht="22.5" customHeight="1">
      <c r="A8" s="129" t="s">
        <v>126</v>
      </c>
      <c r="B8" s="130" t="s">
        <v>154</v>
      </c>
      <c r="C8" s="169">
        <v>3.9077999999999999</v>
      </c>
      <c r="D8" s="131" t="s">
        <v>115</v>
      </c>
      <c r="E8" s="141" t="s">
        <v>287</v>
      </c>
      <c r="F8" s="169">
        <v>4.1233000000000004</v>
      </c>
      <c r="G8" s="165" t="s">
        <v>115</v>
      </c>
      <c r="H8" s="130" t="s">
        <v>211</v>
      </c>
      <c r="I8" s="169">
        <v>4.1233000000000004</v>
      </c>
      <c r="J8" s="131" t="s">
        <v>115</v>
      </c>
      <c r="K8" s="130" t="s">
        <v>314</v>
      </c>
      <c r="L8" s="169">
        <v>6.4318999999999997</v>
      </c>
      <c r="M8" s="131" t="s">
        <v>115</v>
      </c>
      <c r="N8" s="130" t="s">
        <v>249</v>
      </c>
      <c r="O8" s="169">
        <v>8.7386999999999997</v>
      </c>
      <c r="P8" s="131" t="s">
        <v>115</v>
      </c>
      <c r="Q8" s="130" t="s">
        <v>267</v>
      </c>
      <c r="R8" s="169">
        <v>14.692399999999999</v>
      </c>
      <c r="S8" s="131" t="s">
        <v>115</v>
      </c>
    </row>
    <row r="9" spans="1:19" ht="3" customHeight="1">
      <c r="A9" s="138"/>
      <c r="B9" s="139"/>
      <c r="C9" s="170"/>
      <c r="D9" s="140"/>
      <c r="E9" s="143"/>
      <c r="F9" s="170"/>
      <c r="G9" s="166"/>
      <c r="H9" s="139"/>
      <c r="I9" s="170"/>
      <c r="J9" s="140"/>
      <c r="K9" s="139"/>
      <c r="L9" s="170"/>
      <c r="M9" s="140"/>
      <c r="N9" s="139"/>
      <c r="O9" s="170"/>
      <c r="P9" s="140"/>
      <c r="Q9" s="139"/>
      <c r="R9" s="170"/>
      <c r="S9" s="140"/>
    </row>
    <row r="10" spans="1:19" ht="22.5" customHeight="1">
      <c r="A10" s="129" t="s">
        <v>142</v>
      </c>
      <c r="B10" s="130" t="s">
        <v>155</v>
      </c>
      <c r="C10" s="169">
        <v>0.92200000000000004</v>
      </c>
      <c r="D10" s="132">
        <v>0.35699999999999998</v>
      </c>
      <c r="E10" s="141" t="s">
        <v>289</v>
      </c>
      <c r="F10" s="169">
        <v>1.1892</v>
      </c>
      <c r="G10" s="144">
        <v>0.66900000000000004</v>
      </c>
      <c r="H10" s="130" t="s">
        <v>173</v>
      </c>
      <c r="I10" s="169">
        <v>1.1892</v>
      </c>
      <c r="J10" s="132">
        <v>0.23400000000000001</v>
      </c>
      <c r="K10" s="130" t="s">
        <v>315</v>
      </c>
      <c r="L10" s="169">
        <v>0.81369999999999998</v>
      </c>
      <c r="M10" s="132">
        <v>0.41599999999999998</v>
      </c>
      <c r="N10" s="130" t="s">
        <v>304</v>
      </c>
      <c r="O10" s="169">
        <v>1.288</v>
      </c>
      <c r="P10" s="132">
        <v>0.19800000000000001</v>
      </c>
      <c r="Q10" s="130" t="s">
        <v>292</v>
      </c>
      <c r="R10" s="169">
        <v>0.81520000000000004</v>
      </c>
      <c r="S10" s="132">
        <v>0.41499999999999998</v>
      </c>
    </row>
    <row r="11" spans="1:19" ht="22.5" customHeight="1">
      <c r="A11" s="129" t="s">
        <v>143</v>
      </c>
      <c r="B11" s="130" t="s">
        <v>156</v>
      </c>
      <c r="C11" s="169">
        <v>1.6559999999999999</v>
      </c>
      <c r="D11" s="132">
        <v>9.8000000000000004E-2</v>
      </c>
      <c r="E11" s="141" t="s">
        <v>290</v>
      </c>
      <c r="F11" s="169">
        <v>1.7572000000000001</v>
      </c>
      <c r="G11" s="144">
        <v>0.78500000000000003</v>
      </c>
      <c r="H11" s="130" t="s">
        <v>302</v>
      </c>
      <c r="I11" s="169">
        <v>1.7572000000000001</v>
      </c>
      <c r="J11" s="132">
        <v>7.9000000000000001E-2</v>
      </c>
      <c r="K11" s="130" t="s">
        <v>329</v>
      </c>
      <c r="L11" s="169">
        <v>0.94779999999999998</v>
      </c>
      <c r="M11" s="132">
        <v>0.34300000000000003</v>
      </c>
      <c r="N11" s="130" t="s">
        <v>323</v>
      </c>
      <c r="O11" s="169">
        <v>0.19520000000000001</v>
      </c>
      <c r="P11" s="132">
        <v>0.84499999999999997</v>
      </c>
      <c r="Q11" s="130" t="s">
        <v>339</v>
      </c>
      <c r="R11" s="169">
        <v>1.2150000000000001</v>
      </c>
      <c r="S11" s="132">
        <v>0.224</v>
      </c>
    </row>
    <row r="12" spans="1:19" ht="22.5" customHeight="1">
      <c r="A12" s="129" t="s">
        <v>144</v>
      </c>
      <c r="B12" s="130" t="s">
        <v>157</v>
      </c>
      <c r="C12" s="169">
        <v>0.70430000000000004</v>
      </c>
      <c r="D12" s="132">
        <v>0.48099999999999998</v>
      </c>
      <c r="E12" s="141" t="s">
        <v>291</v>
      </c>
      <c r="F12" s="169">
        <v>0.22439999999999999</v>
      </c>
      <c r="G12" s="144">
        <v>0.251</v>
      </c>
      <c r="H12" s="130" t="s">
        <v>303</v>
      </c>
      <c r="I12" s="169">
        <v>0.22439999999999999</v>
      </c>
      <c r="J12" s="132">
        <v>0.82199999999999995</v>
      </c>
      <c r="K12" s="130" t="s">
        <v>330</v>
      </c>
      <c r="L12" s="169">
        <v>1.2886</v>
      </c>
      <c r="M12" s="132">
        <v>0.19800000000000001</v>
      </c>
      <c r="N12" s="130" t="s">
        <v>172</v>
      </c>
      <c r="O12" s="169">
        <v>0.63439999999999996</v>
      </c>
      <c r="P12" s="132">
        <v>0.52600000000000002</v>
      </c>
      <c r="Q12" s="130" t="s">
        <v>340</v>
      </c>
      <c r="R12" s="169">
        <v>2.0727000000000002</v>
      </c>
      <c r="S12" s="131">
        <v>3.7999999999999999E-2</v>
      </c>
    </row>
    <row r="13" spans="1:19" ht="22.5" customHeight="1">
      <c r="A13" s="129" t="s">
        <v>145</v>
      </c>
      <c r="B13" s="130" t="s">
        <v>158</v>
      </c>
      <c r="C13" s="169">
        <v>2.2528999999999999</v>
      </c>
      <c r="D13" s="131">
        <v>2.4E-2</v>
      </c>
      <c r="E13" s="141" t="s">
        <v>292</v>
      </c>
      <c r="F13" s="169">
        <v>1.8299000000000001</v>
      </c>
      <c r="G13" s="144">
        <v>0.17299999999999999</v>
      </c>
      <c r="H13" s="130" t="s">
        <v>304</v>
      </c>
      <c r="I13" s="169">
        <v>1.8299000000000001</v>
      </c>
      <c r="J13" s="132">
        <v>6.7000000000000004E-2</v>
      </c>
      <c r="K13" s="130" t="s">
        <v>292</v>
      </c>
      <c r="L13" s="169">
        <v>0.56879999999999997</v>
      </c>
      <c r="M13" s="132">
        <v>0.56899999999999995</v>
      </c>
      <c r="N13" s="130" t="s">
        <v>288</v>
      </c>
      <c r="O13" s="169">
        <v>0.62929999999999997</v>
      </c>
      <c r="P13" s="132">
        <v>0.52900000000000003</v>
      </c>
      <c r="Q13" s="130" t="s">
        <v>288</v>
      </c>
      <c r="R13" s="169">
        <v>0.51649999999999996</v>
      </c>
      <c r="S13" s="132">
        <v>0.60599999999999998</v>
      </c>
    </row>
    <row r="14" spans="1:19" ht="22.5" customHeight="1">
      <c r="A14" s="129" t="s">
        <v>146</v>
      </c>
      <c r="B14" s="130" t="s">
        <v>153</v>
      </c>
      <c r="C14" s="169">
        <v>0.69669999999999999</v>
      </c>
      <c r="D14" s="132">
        <v>0.48599999999999999</v>
      </c>
      <c r="E14" s="141" t="s">
        <v>173</v>
      </c>
      <c r="F14" s="169">
        <v>0.35510000000000003</v>
      </c>
      <c r="G14" s="165">
        <v>3.5999999999999997E-2</v>
      </c>
      <c r="H14" s="130" t="s">
        <v>292</v>
      </c>
      <c r="I14" s="169">
        <v>0.35510000000000003</v>
      </c>
      <c r="J14" s="132">
        <v>0.72199999999999998</v>
      </c>
      <c r="K14" s="130" t="s">
        <v>316</v>
      </c>
      <c r="L14" s="169">
        <v>2.4923999999999999</v>
      </c>
      <c r="M14" s="131">
        <v>1.2999999999999999E-2</v>
      </c>
      <c r="N14" s="130" t="s">
        <v>288</v>
      </c>
      <c r="O14" s="169">
        <v>0.40050000000000002</v>
      </c>
      <c r="P14" s="132">
        <v>0.68899999999999995</v>
      </c>
      <c r="Q14" s="130" t="s">
        <v>292</v>
      </c>
      <c r="R14" s="169">
        <v>0.93569999999999998</v>
      </c>
      <c r="S14" s="132">
        <v>0.34899999999999998</v>
      </c>
    </row>
    <row r="15" spans="1:19" ht="22.5" customHeight="1">
      <c r="A15" s="129" t="s">
        <v>147</v>
      </c>
      <c r="B15" s="130" t="s">
        <v>159</v>
      </c>
      <c r="C15" s="169">
        <v>0.60319999999999996</v>
      </c>
      <c r="D15" s="133">
        <v>0.54600000000000004</v>
      </c>
      <c r="E15" s="141" t="s">
        <v>293</v>
      </c>
      <c r="F15" s="169">
        <v>0.1845</v>
      </c>
      <c r="G15" s="144">
        <v>0.14299999999999999</v>
      </c>
      <c r="H15" s="130" t="s">
        <v>305</v>
      </c>
      <c r="I15" s="169">
        <v>0.1845</v>
      </c>
      <c r="J15" s="132">
        <v>0.85399999999999998</v>
      </c>
      <c r="K15" s="130" t="s">
        <v>317</v>
      </c>
      <c r="L15" s="169">
        <v>1.7575000000000001</v>
      </c>
      <c r="M15" s="132">
        <v>7.9000000000000001E-2</v>
      </c>
      <c r="N15" s="130" t="s">
        <v>324</v>
      </c>
      <c r="O15" s="169">
        <v>1.82</v>
      </c>
      <c r="P15" s="132">
        <v>6.9000000000000006E-2</v>
      </c>
      <c r="Q15" s="130" t="s">
        <v>341</v>
      </c>
      <c r="R15" s="169">
        <v>2.1867000000000001</v>
      </c>
      <c r="S15" s="131">
        <v>2.9000000000000001E-2</v>
      </c>
    </row>
    <row r="16" spans="1:19" ht="22.5" customHeight="1">
      <c r="A16" s="129" t="s">
        <v>148</v>
      </c>
      <c r="B16" s="130" t="s">
        <v>160</v>
      </c>
      <c r="C16" s="169">
        <v>0.50129999999999997</v>
      </c>
      <c r="D16" s="132">
        <v>0.61599999999999999</v>
      </c>
      <c r="E16" s="141" t="s">
        <v>294</v>
      </c>
      <c r="F16" s="169">
        <v>0.77329999999999999</v>
      </c>
      <c r="G16" s="144">
        <v>0.623</v>
      </c>
      <c r="H16" s="130" t="s">
        <v>306</v>
      </c>
      <c r="I16" s="169">
        <v>0.77329999999999999</v>
      </c>
      <c r="J16" s="132">
        <v>0.439</v>
      </c>
      <c r="K16" s="130" t="s">
        <v>318</v>
      </c>
      <c r="L16" s="169">
        <v>0.38319999999999999</v>
      </c>
      <c r="M16" s="132">
        <v>0.70199999999999996</v>
      </c>
      <c r="N16" s="130" t="s">
        <v>325</v>
      </c>
      <c r="O16" s="169">
        <v>0.57630000000000003</v>
      </c>
      <c r="P16" s="132">
        <v>0.56399999999999995</v>
      </c>
      <c r="Q16" s="130" t="s">
        <v>342</v>
      </c>
      <c r="R16" s="169">
        <v>7.7100000000000002E-2</v>
      </c>
      <c r="S16" s="132">
        <v>0.93899999999999995</v>
      </c>
    </row>
    <row r="17" spans="1:32" ht="3" customHeight="1">
      <c r="A17" s="138"/>
      <c r="B17" s="139"/>
      <c r="C17" s="170"/>
      <c r="D17" s="142"/>
      <c r="E17" s="143"/>
      <c r="F17" s="170"/>
      <c r="G17" s="167"/>
      <c r="H17" s="139"/>
      <c r="I17" s="170"/>
      <c r="J17" s="142"/>
      <c r="K17" s="139"/>
      <c r="L17" s="170"/>
      <c r="M17" s="142"/>
      <c r="N17" s="139"/>
      <c r="O17" s="170"/>
      <c r="P17" s="142"/>
      <c r="Q17" s="139"/>
      <c r="R17" s="170"/>
      <c r="S17" s="142"/>
    </row>
    <row r="18" spans="1:32" ht="22.5" customHeight="1">
      <c r="A18" s="150" t="s">
        <v>135</v>
      </c>
      <c r="B18" s="151" t="s">
        <v>161</v>
      </c>
      <c r="C18" s="172">
        <v>1.6204000000000001</v>
      </c>
      <c r="D18" s="153">
        <v>0.105</v>
      </c>
      <c r="E18" s="161" t="s">
        <v>289</v>
      </c>
      <c r="F18" s="172">
        <v>2.3633000000000002</v>
      </c>
      <c r="G18" s="163">
        <v>2.4E-2</v>
      </c>
      <c r="H18" s="151" t="s">
        <v>304</v>
      </c>
      <c r="I18" s="172">
        <v>2.3633000000000002</v>
      </c>
      <c r="J18" s="152">
        <v>1.7999999999999999E-2</v>
      </c>
      <c r="K18" s="151" t="s">
        <v>296</v>
      </c>
      <c r="L18" s="172">
        <v>2.0781000000000001</v>
      </c>
      <c r="M18" s="152">
        <v>3.7999999999999999E-2</v>
      </c>
      <c r="N18" s="151" t="s">
        <v>292</v>
      </c>
      <c r="O18" s="172">
        <v>3.2195</v>
      </c>
      <c r="P18" s="152">
        <v>1E-3</v>
      </c>
      <c r="Q18" s="151" t="s">
        <v>288</v>
      </c>
      <c r="R18" s="172">
        <v>0.1217</v>
      </c>
      <c r="S18" s="153">
        <v>0.90300000000000002</v>
      </c>
    </row>
    <row r="19" spans="1:32" ht="22.5" customHeight="1">
      <c r="A19" s="150" t="s">
        <v>136</v>
      </c>
      <c r="B19" s="151" t="s">
        <v>162</v>
      </c>
      <c r="C19" s="172">
        <v>4.3658999999999999</v>
      </c>
      <c r="D19" s="152" t="s">
        <v>115</v>
      </c>
      <c r="E19" s="161" t="s">
        <v>295</v>
      </c>
      <c r="F19" s="172">
        <v>4.1961000000000004</v>
      </c>
      <c r="G19" s="163">
        <v>1.2999999999999999E-2</v>
      </c>
      <c r="H19" s="151" t="s">
        <v>307</v>
      </c>
      <c r="I19" s="172">
        <v>4.1961000000000004</v>
      </c>
      <c r="J19" s="152" t="s">
        <v>115</v>
      </c>
      <c r="K19" s="151" t="s">
        <v>331</v>
      </c>
      <c r="L19" s="172">
        <v>4.1607000000000003</v>
      </c>
      <c r="M19" s="152" t="s">
        <v>115</v>
      </c>
      <c r="N19" s="151" t="s">
        <v>304</v>
      </c>
      <c r="O19" s="172">
        <v>0.39800000000000002</v>
      </c>
      <c r="P19" s="153">
        <v>0.69099999999999995</v>
      </c>
      <c r="Q19" s="151" t="s">
        <v>343</v>
      </c>
      <c r="R19" s="172">
        <v>6.7526999999999999</v>
      </c>
      <c r="S19" s="152" t="s">
        <v>115</v>
      </c>
    </row>
    <row r="20" spans="1:32" ht="22.5" customHeight="1">
      <c r="A20" s="150" t="s">
        <v>137</v>
      </c>
      <c r="B20" s="151" t="s">
        <v>163</v>
      </c>
      <c r="C20" s="172">
        <v>3.464</v>
      </c>
      <c r="D20" s="152">
        <v>1E-3</v>
      </c>
      <c r="E20" s="161" t="s">
        <v>296</v>
      </c>
      <c r="F20" s="172">
        <v>1.8592</v>
      </c>
      <c r="G20" s="161">
        <v>0.56599999999999995</v>
      </c>
      <c r="H20" s="151" t="s">
        <v>328</v>
      </c>
      <c r="I20" s="172">
        <v>1.8592</v>
      </c>
      <c r="J20" s="153">
        <v>6.3E-2</v>
      </c>
      <c r="K20" s="151" t="s">
        <v>332</v>
      </c>
      <c r="L20" s="172">
        <v>2.6840000000000002</v>
      </c>
      <c r="M20" s="152">
        <v>7.0000000000000001E-3</v>
      </c>
      <c r="N20" s="151" t="s">
        <v>323</v>
      </c>
      <c r="O20" s="172">
        <v>0.5181</v>
      </c>
      <c r="P20" s="153">
        <v>0.60399999999999998</v>
      </c>
      <c r="Q20" s="151" t="s">
        <v>315</v>
      </c>
      <c r="R20" s="172">
        <v>1.9252</v>
      </c>
      <c r="S20" s="153">
        <v>5.3999999999999999E-2</v>
      </c>
    </row>
    <row r="21" spans="1:32" ht="22.5" customHeight="1">
      <c r="A21" s="150" t="s">
        <v>138</v>
      </c>
      <c r="B21" s="151" t="s">
        <v>164</v>
      </c>
      <c r="C21" s="172">
        <v>2.6616</v>
      </c>
      <c r="D21" s="152">
        <v>8.0000000000000002E-3</v>
      </c>
      <c r="E21" s="161" t="s">
        <v>288</v>
      </c>
      <c r="F21" s="172">
        <v>1.7236</v>
      </c>
      <c r="G21" s="161">
        <v>0.82</v>
      </c>
      <c r="H21" s="151" t="s">
        <v>292</v>
      </c>
      <c r="I21" s="172">
        <v>1.7236</v>
      </c>
      <c r="J21" s="153">
        <v>8.5000000000000006E-2</v>
      </c>
      <c r="K21" s="151" t="s">
        <v>304</v>
      </c>
      <c r="L21" s="172">
        <v>2.8971</v>
      </c>
      <c r="M21" s="152">
        <v>4.0000000000000001E-3</v>
      </c>
      <c r="N21" s="151" t="s">
        <v>288</v>
      </c>
      <c r="O21" s="172">
        <v>2.8500000000000001E-2</v>
      </c>
      <c r="P21" s="153">
        <v>0.97699999999999998</v>
      </c>
      <c r="Q21" s="151" t="s">
        <v>288</v>
      </c>
      <c r="R21" s="172">
        <v>4.3949999999999996</v>
      </c>
      <c r="S21" s="152" t="s">
        <v>115</v>
      </c>
    </row>
    <row r="22" spans="1:32" ht="22.5" customHeight="1">
      <c r="A22" s="150" t="s">
        <v>139</v>
      </c>
      <c r="B22" s="151" t="s">
        <v>165</v>
      </c>
      <c r="C22" s="172">
        <v>0.48259999999999997</v>
      </c>
      <c r="D22" s="153">
        <v>0.629</v>
      </c>
      <c r="E22" s="161" t="s">
        <v>288</v>
      </c>
      <c r="F22" s="172">
        <v>0.25080000000000002</v>
      </c>
      <c r="G22" s="161">
        <v>0.68</v>
      </c>
      <c r="H22" s="151" t="s">
        <v>288</v>
      </c>
      <c r="I22" s="172">
        <v>0.25080000000000002</v>
      </c>
      <c r="J22" s="153">
        <v>0.80200000000000005</v>
      </c>
      <c r="K22" s="151" t="s">
        <v>288</v>
      </c>
      <c r="L22" s="172">
        <v>0.2457</v>
      </c>
      <c r="M22" s="153">
        <v>0.80600000000000005</v>
      </c>
      <c r="N22" s="151" t="s">
        <v>289</v>
      </c>
      <c r="O22" s="172">
        <v>1.4451000000000001</v>
      </c>
      <c r="P22" s="153">
        <v>0.14799999999999999</v>
      </c>
      <c r="Q22" s="151" t="s">
        <v>292</v>
      </c>
      <c r="R22" s="172">
        <v>2.8679000000000001</v>
      </c>
      <c r="S22" s="152">
        <v>4.0000000000000001E-3</v>
      </c>
    </row>
    <row r="23" spans="1:32" ht="22.5" customHeight="1">
      <c r="A23" s="150" t="s">
        <v>140</v>
      </c>
      <c r="B23" s="151" t="s">
        <v>166</v>
      </c>
      <c r="C23" s="172">
        <v>0.94550000000000001</v>
      </c>
      <c r="D23" s="153">
        <v>0.34399999999999997</v>
      </c>
      <c r="E23" s="161" t="s">
        <v>297</v>
      </c>
      <c r="F23" s="172">
        <v>0.74270000000000003</v>
      </c>
      <c r="G23" s="161">
        <v>0.95699999999999996</v>
      </c>
      <c r="H23" s="151" t="s">
        <v>308</v>
      </c>
      <c r="I23" s="172">
        <v>0.74270000000000003</v>
      </c>
      <c r="J23" s="153">
        <v>0.45800000000000002</v>
      </c>
      <c r="K23" s="151" t="s">
        <v>319</v>
      </c>
      <c r="L23" s="172">
        <v>9.6199999999999994E-2</v>
      </c>
      <c r="M23" s="153">
        <v>0.92300000000000004</v>
      </c>
      <c r="N23" s="151" t="s">
        <v>334</v>
      </c>
      <c r="O23" s="172">
        <v>1.5702</v>
      </c>
      <c r="P23" s="153">
        <v>0.11600000000000001</v>
      </c>
      <c r="Q23" s="151" t="s">
        <v>344</v>
      </c>
      <c r="R23" s="172">
        <v>0.3821</v>
      </c>
      <c r="S23" s="153">
        <v>0.70199999999999996</v>
      </c>
    </row>
    <row r="24" spans="1:32" ht="22.5" customHeight="1">
      <c r="A24" s="154" t="s">
        <v>141</v>
      </c>
      <c r="B24" s="155" t="s">
        <v>167</v>
      </c>
      <c r="C24" s="173">
        <v>2.4828999999999999</v>
      </c>
      <c r="D24" s="156">
        <v>1.2999999999999999E-2</v>
      </c>
      <c r="E24" s="162" t="s">
        <v>298</v>
      </c>
      <c r="F24" s="173">
        <v>2.6385999999999998</v>
      </c>
      <c r="G24" s="162">
        <v>0.626</v>
      </c>
      <c r="H24" s="155" t="s">
        <v>309</v>
      </c>
      <c r="I24" s="173">
        <v>2.6385999999999998</v>
      </c>
      <c r="J24" s="156">
        <v>8.0000000000000002E-3</v>
      </c>
      <c r="K24" s="155" t="s">
        <v>320</v>
      </c>
      <c r="L24" s="173">
        <v>1.1960999999999999</v>
      </c>
      <c r="M24" s="157">
        <v>0.23200000000000001</v>
      </c>
      <c r="N24" s="155" t="s">
        <v>326</v>
      </c>
      <c r="O24" s="173">
        <v>1.5789</v>
      </c>
      <c r="P24" s="157">
        <v>0.114</v>
      </c>
      <c r="Q24" s="155" t="s">
        <v>345</v>
      </c>
      <c r="R24" s="173">
        <v>3.0343</v>
      </c>
      <c r="S24" s="156">
        <v>2E-3</v>
      </c>
    </row>
    <row r="25" spans="1:32">
      <c r="A25" s="180" t="s">
        <v>104</v>
      </c>
      <c r="B25" s="180"/>
      <c r="C25" s="180"/>
      <c r="D25" s="180"/>
      <c r="E25" s="180"/>
      <c r="F25" s="180"/>
      <c r="G25" s="180"/>
      <c r="H25" s="180"/>
      <c r="I25" s="180"/>
      <c r="J25" s="180"/>
      <c r="K25" s="180"/>
      <c r="L25" s="180"/>
      <c r="M25" s="180"/>
      <c r="N25" s="180"/>
      <c r="O25" s="180"/>
      <c r="P25" s="180"/>
      <c r="Q25" s="180"/>
      <c r="R25" s="125"/>
      <c r="T25" s="158"/>
      <c r="U25" s="159"/>
      <c r="V25" s="159"/>
      <c r="W25" s="159"/>
      <c r="X25" s="160"/>
      <c r="Y25" s="159"/>
      <c r="Z25" s="159"/>
      <c r="AA25" s="159"/>
      <c r="AB25" s="160"/>
      <c r="AC25" s="159"/>
      <c r="AD25" s="159"/>
      <c r="AE25" s="159"/>
      <c r="AF25" s="159"/>
    </row>
    <row r="26" spans="1:32">
      <c r="A26" s="207" t="s">
        <v>110</v>
      </c>
      <c r="B26" s="207"/>
      <c r="C26" s="207"/>
      <c r="D26" s="207"/>
      <c r="E26" s="207"/>
      <c r="F26" s="207"/>
      <c r="G26" s="207"/>
      <c r="H26" s="207"/>
      <c r="I26" s="207"/>
      <c r="J26" s="207"/>
      <c r="K26" s="207"/>
      <c r="L26" s="207"/>
      <c r="M26" s="207"/>
      <c r="N26" s="207"/>
      <c r="O26" s="207"/>
      <c r="P26" s="207"/>
      <c r="Q26" s="207"/>
      <c r="R26" s="207"/>
      <c r="S26" s="207"/>
      <c r="T26" s="158"/>
      <c r="U26" s="159"/>
      <c r="V26" s="159"/>
      <c r="W26" s="159"/>
      <c r="X26" s="159"/>
      <c r="Y26" s="159"/>
      <c r="Z26" s="159"/>
      <c r="AA26" s="159"/>
      <c r="AB26" s="159"/>
      <c r="AC26" s="159"/>
      <c r="AD26" s="159"/>
      <c r="AE26" s="159"/>
      <c r="AF26" s="160"/>
    </row>
    <row r="27" spans="1:32" ht="45" customHeight="1">
      <c r="A27" s="207" t="s">
        <v>111</v>
      </c>
      <c r="B27" s="207"/>
      <c r="C27" s="207"/>
      <c r="D27" s="207"/>
      <c r="E27" s="207"/>
      <c r="F27" s="207"/>
      <c r="G27" s="207"/>
      <c r="H27" s="207"/>
      <c r="I27" s="207"/>
      <c r="J27" s="207"/>
      <c r="K27" s="207"/>
      <c r="L27" s="207"/>
      <c r="M27" s="207"/>
      <c r="N27" s="207"/>
      <c r="O27" s="207"/>
      <c r="P27" s="207"/>
      <c r="Q27" s="207"/>
      <c r="R27" s="207"/>
      <c r="S27" s="207"/>
      <c r="T27" s="158"/>
      <c r="U27" s="159"/>
      <c r="V27" s="159"/>
      <c r="W27" s="159"/>
      <c r="X27" s="159"/>
      <c r="Y27" s="159"/>
      <c r="Z27" s="159"/>
      <c r="AA27" s="159"/>
      <c r="AB27" s="159"/>
      <c r="AC27" s="159"/>
      <c r="AD27" s="159"/>
      <c r="AE27" s="159"/>
      <c r="AF27" s="159"/>
    </row>
    <row r="31" spans="1:32">
      <c r="T31" t="s">
        <v>127</v>
      </c>
    </row>
    <row r="42" ht="6" customHeight="1"/>
    <row r="43" ht="15.75" customHeight="1"/>
  </sheetData>
  <mergeCells count="11">
    <mergeCell ref="Q2:S2"/>
    <mergeCell ref="A1:S1"/>
    <mergeCell ref="A26:S26"/>
    <mergeCell ref="A27:S27"/>
    <mergeCell ref="B2:D2"/>
    <mergeCell ref="E2:G2"/>
    <mergeCell ref="H2:J2"/>
    <mergeCell ref="K2:M2"/>
    <mergeCell ref="N2:P2"/>
    <mergeCell ref="A25:Q25"/>
    <mergeCell ref="A2:A3"/>
  </mergeCells>
  <phoneticPr fontId="16" type="noConversion"/>
  <pageMargins left="0.7" right="0.7" top="0.75" bottom="0.75" header="0.3" footer="0.3"/>
  <pageSetup scale="5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FBB40-94C4-4A64-9B1E-95F816065B0A}">
  <sheetPr>
    <pageSetUpPr fitToPage="1"/>
  </sheetPr>
  <dimension ref="A35:H39"/>
  <sheetViews>
    <sheetView workbookViewId="0">
      <selection activeCell="M35" sqref="M35"/>
    </sheetView>
  </sheetViews>
  <sheetFormatPr defaultRowHeight="15"/>
  <cols>
    <col min="7" max="7" width="15.140625" customWidth="1"/>
    <col min="8" max="8" width="6.85546875" customWidth="1"/>
  </cols>
  <sheetData>
    <row r="35" spans="1:8" ht="15.75">
      <c r="A35" s="211"/>
      <c r="B35" s="211"/>
      <c r="C35" s="211"/>
      <c r="D35" s="211"/>
      <c r="E35" s="211"/>
      <c r="F35" s="211"/>
      <c r="G35" s="211"/>
    </row>
    <row r="36" spans="1:8" ht="15.75">
      <c r="A36" s="212"/>
      <c r="B36" s="213"/>
      <c r="C36" s="213"/>
      <c r="D36" s="213"/>
      <c r="E36" s="213"/>
      <c r="F36" s="213"/>
      <c r="G36" s="213"/>
      <c r="H36" s="213"/>
    </row>
    <row r="39" spans="1:8" ht="45" customHeight="1">
      <c r="A39" s="211" t="s">
        <v>350</v>
      </c>
      <c r="B39" s="211"/>
      <c r="C39" s="211"/>
      <c r="D39" s="211"/>
      <c r="E39" s="211"/>
      <c r="F39" s="211"/>
      <c r="G39" s="211"/>
      <c r="H39" s="211"/>
    </row>
  </sheetData>
  <mergeCells count="3">
    <mergeCell ref="A35:G35"/>
    <mergeCell ref="A36:H36"/>
    <mergeCell ref="A39:H39"/>
  </mergeCells>
  <phoneticPr fontId="16" type="noConversion"/>
  <pageMargins left="0.25" right="0.25"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FB92-6C08-482C-B24A-040C9F2D5073}">
  <sheetPr>
    <pageSetUpPr fitToPage="1"/>
  </sheetPr>
  <dimension ref="A41:M42"/>
  <sheetViews>
    <sheetView zoomScaleNormal="100" workbookViewId="0">
      <selection activeCell="O42" sqref="O42"/>
    </sheetView>
  </sheetViews>
  <sheetFormatPr defaultRowHeight="15"/>
  <cols>
    <col min="13" max="13" width="5.85546875" customWidth="1"/>
  </cols>
  <sheetData>
    <row r="41" spans="1:13" ht="6" customHeight="1"/>
    <row r="42" spans="1:13" ht="159" customHeight="1">
      <c r="A42" s="211" t="s">
        <v>351</v>
      </c>
      <c r="B42" s="211"/>
      <c r="C42" s="211"/>
      <c r="D42" s="211"/>
      <c r="E42" s="211"/>
      <c r="F42" s="211"/>
      <c r="G42" s="211"/>
      <c r="H42" s="211"/>
      <c r="I42" s="211"/>
      <c r="J42" s="211"/>
      <c r="K42" s="211"/>
      <c r="L42" s="211"/>
      <c r="M42" s="211"/>
    </row>
  </sheetData>
  <mergeCells count="1">
    <mergeCell ref="A42:M42"/>
  </mergeCells>
  <phoneticPr fontId="16" type="noConversion"/>
  <pageMargins left="0.25" right="0.25" top="0.75" bottom="0.75" header="0.3" footer="0.3"/>
  <pageSetup scale="8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7D78D-E6D8-445F-820F-C0123003B04C}">
  <sheetPr>
    <pageSetUpPr fitToPage="1"/>
  </sheetPr>
  <dimension ref="A28:M57"/>
  <sheetViews>
    <sheetView workbookViewId="0">
      <selection activeCell="A56" sqref="A56:M56"/>
    </sheetView>
  </sheetViews>
  <sheetFormatPr defaultRowHeight="15"/>
  <cols>
    <col min="13" max="13" width="7.28515625" customWidth="1"/>
  </cols>
  <sheetData>
    <row r="28" ht="9" customHeight="1"/>
    <row r="56" spans="1:13" ht="47.25" customHeight="1">
      <c r="A56" s="211" t="s">
        <v>352</v>
      </c>
      <c r="B56" s="211"/>
      <c r="C56" s="211"/>
      <c r="D56" s="211"/>
      <c r="E56" s="211"/>
      <c r="F56" s="211"/>
      <c r="G56" s="211"/>
      <c r="H56" s="211"/>
      <c r="I56" s="211"/>
      <c r="J56" s="211"/>
      <c r="K56" s="211"/>
      <c r="L56" s="211"/>
      <c r="M56" s="211"/>
    </row>
    <row r="57" spans="1:13" ht="15.75">
      <c r="A57" s="24"/>
      <c r="B57" s="24"/>
      <c r="C57" s="24"/>
      <c r="D57" s="24"/>
      <c r="E57" s="24"/>
      <c r="F57" s="24"/>
      <c r="G57" s="24"/>
      <c r="H57" s="24"/>
      <c r="I57" s="24"/>
      <c r="J57" s="24"/>
      <c r="K57" s="24"/>
      <c r="L57" s="24"/>
      <c r="M57" s="24"/>
    </row>
  </sheetData>
  <mergeCells count="1">
    <mergeCell ref="A56:M56"/>
  </mergeCells>
  <phoneticPr fontId="16" type="noConversion"/>
  <pageMargins left="0.25" right="0.25" top="0.75" bottom="0.75" header="0.3" footer="0.3"/>
  <pageSetup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7F093-0E32-4355-83CD-A2ABD5518A23}">
  <sheetPr>
    <pageSetUpPr fitToPage="1"/>
  </sheetPr>
  <dimension ref="A1:J34"/>
  <sheetViews>
    <sheetView workbookViewId="0">
      <selection activeCell="D3" sqref="D3"/>
    </sheetView>
  </sheetViews>
  <sheetFormatPr defaultRowHeight="15"/>
  <cols>
    <col min="1" max="2" width="58.5703125" customWidth="1"/>
    <col min="9" max="9" width="9.85546875" customWidth="1"/>
  </cols>
  <sheetData>
    <row r="1" spans="1:2" ht="191.25" customHeight="1">
      <c r="A1" s="1"/>
      <c r="B1" s="1"/>
    </row>
    <row r="2" spans="1:2" ht="191.25" customHeight="1">
      <c r="A2" s="1"/>
      <c r="B2" s="1"/>
    </row>
    <row r="3" spans="1:2" ht="191.25" customHeight="1">
      <c r="A3" s="1"/>
      <c r="B3" s="1"/>
    </row>
    <row r="4" spans="1:2" ht="31.5" customHeight="1">
      <c r="A4" s="214" t="s">
        <v>349</v>
      </c>
      <c r="B4" s="214"/>
    </row>
    <row r="5" spans="1:2" ht="15" customHeight="1">
      <c r="A5" s="24"/>
      <c r="B5" s="24"/>
    </row>
    <row r="27" spans="3:9" ht="4.5" customHeight="1"/>
    <row r="28" spans="3:9" ht="15" customHeight="1">
      <c r="C28" s="5"/>
      <c r="D28" s="5"/>
      <c r="E28" s="5"/>
      <c r="F28" s="5"/>
      <c r="G28" s="5"/>
      <c r="H28" s="5"/>
      <c r="I28" s="5"/>
    </row>
    <row r="29" spans="3:9" ht="36" customHeight="1"/>
    <row r="34" spans="10:10" ht="34.5" customHeight="1">
      <c r="J34" s="4"/>
    </row>
  </sheetData>
  <mergeCells count="1">
    <mergeCell ref="A4:B4"/>
  </mergeCells>
  <phoneticPr fontId="16" type="noConversion"/>
  <pageMargins left="0.7" right="0.7" top="0.75" bottom="0.75" header="0.3" footer="0.3"/>
  <pageSetup scale="8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0302-E6BF-4834-9CC9-B23492319656}">
  <sheetPr>
    <pageSetUpPr fitToPage="1"/>
  </sheetPr>
  <dimension ref="A1:L34"/>
  <sheetViews>
    <sheetView workbookViewId="0">
      <selection activeCell="H1" sqref="H1"/>
    </sheetView>
  </sheetViews>
  <sheetFormatPr defaultRowHeight="15"/>
  <cols>
    <col min="1" max="2" width="58.5703125" customWidth="1"/>
    <col min="11" max="11" width="9.85546875" customWidth="1"/>
  </cols>
  <sheetData>
    <row r="1" spans="1:2" ht="191.25" customHeight="1">
      <c r="A1" s="1"/>
      <c r="B1" s="1"/>
    </row>
    <row r="2" spans="1:2" ht="191.25" customHeight="1">
      <c r="A2" s="1"/>
      <c r="B2" s="1"/>
    </row>
    <row r="3" spans="1:2" ht="191.25" customHeight="1">
      <c r="A3" s="1"/>
      <c r="B3" s="1"/>
    </row>
    <row r="4" spans="1:2" ht="31.5" customHeight="1">
      <c r="A4" s="214" t="s">
        <v>348</v>
      </c>
      <c r="B4" s="214"/>
    </row>
    <row r="5" spans="1:2" ht="15" customHeight="1">
      <c r="A5" s="23"/>
      <c r="B5" s="23"/>
    </row>
    <row r="27" spans="3:11" ht="4.5" customHeight="1"/>
    <row r="28" spans="3:11" ht="15" customHeight="1">
      <c r="C28" s="5"/>
      <c r="D28" s="5"/>
      <c r="E28" s="5"/>
      <c r="F28" s="5"/>
      <c r="G28" s="5"/>
      <c r="H28" s="5"/>
      <c r="I28" s="5"/>
      <c r="J28" s="5"/>
      <c r="K28" s="5"/>
    </row>
    <row r="29" spans="3:11" ht="33" customHeight="1"/>
    <row r="34" spans="12:12" ht="34.5" customHeight="1">
      <c r="L34" s="4"/>
    </row>
  </sheetData>
  <mergeCells count="1">
    <mergeCell ref="A4:B4"/>
  </mergeCells>
  <phoneticPr fontId="16" type="noConversion"/>
  <pageMargins left="0.7" right="0.7" top="0.75" bottom="0.75" header="0.3" footer="0.3"/>
  <pageSetup scale="8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Table S1</vt:lpstr>
      <vt:lpstr>Table S2</vt:lpstr>
      <vt:lpstr>Table S3</vt:lpstr>
      <vt:lpstr>Table S4</vt:lpstr>
      <vt:lpstr>Fig. S1</vt:lpstr>
      <vt:lpstr>Fig. S2</vt:lpstr>
      <vt:lpstr>Fig. S3</vt:lpstr>
      <vt:lpstr>Fig. S4a</vt:lpstr>
      <vt:lpstr>Fig. S4b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dc:creator>
  <cp:lastModifiedBy>WONG, Chi Yin</cp:lastModifiedBy>
  <cp:lastPrinted>2024-02-29T09:11:45Z</cp:lastPrinted>
  <dcterms:created xsi:type="dcterms:W3CDTF">2015-06-05T18:19:34Z</dcterms:created>
  <dcterms:modified xsi:type="dcterms:W3CDTF">2024-03-04T02:25:40Z</dcterms:modified>
</cp:coreProperties>
</file>