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ScientificReports/supp_data/02_suppTables/"/>
    </mc:Choice>
  </mc:AlternateContent>
  <xr:revisionPtr revIDLastSave="350" documentId="13_ncr:1_{87685050-85E3-2747-B2A7-A344863CAB4F}" xr6:coauthVersionLast="47" xr6:coauthVersionMax="47" xr10:uidLastSave="{C17D6202-1A72-BF44-973C-76EAF4431380}"/>
  <bookViews>
    <workbookView xWindow="12760" yWindow="4260" windowWidth="30160" windowHeight="21240" activeTab="2" xr2:uid="{FFC6462B-6E2C-6644-B80A-AF92B1276CAA}"/>
  </bookViews>
  <sheets>
    <sheet name="identified_breakpoints" sheetId="1" r:id="rId1"/>
    <sheet name="LRS_resolution" sheetId="3" r:id="rId2"/>
    <sheet name="OGM_resolutio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8" i="3" l="1"/>
  <c r="B76" i="2"/>
  <c r="B78" i="1"/>
  <c r="F4" i="2" l="1"/>
  <c r="F3" i="2"/>
  <c r="F7" i="3" l="1"/>
  <c r="F9" i="3"/>
  <c r="F8" i="3"/>
  <c r="F6" i="3" l="1"/>
  <c r="F5" i="3"/>
  <c r="B77" i="1" l="1"/>
  <c r="C74" i="1"/>
  <c r="C75" i="1" s="1"/>
  <c r="D74" i="1"/>
  <c r="D75" i="1" s="1"/>
  <c r="E74" i="1"/>
  <c r="E75" i="1" s="1"/>
  <c r="B74" i="1"/>
  <c r="B75" i="1" s="1"/>
</calcChain>
</file>

<file path=xl/sharedStrings.xml><?xml version="1.0" encoding="utf-8"?>
<sst xmlns="http://schemas.openxmlformats.org/spreadsheetml/2006/main" count="48" uniqueCount="28">
  <si>
    <t>seen in LRS</t>
  </si>
  <si>
    <t>seen in OGM</t>
  </si>
  <si>
    <t>TOTAL LRS</t>
  </si>
  <si>
    <t>TOTAL OGM</t>
  </si>
  <si>
    <t>MEAN</t>
  </si>
  <si>
    <t>STDEV</t>
  </si>
  <si>
    <t>manual</t>
  </si>
  <si>
    <t>automated</t>
  </si>
  <si>
    <t>individual</t>
  </si>
  <si>
    <t>S1</t>
  </si>
  <si>
    <t>S2</t>
  </si>
  <si>
    <t>S3</t>
  </si>
  <si>
    <t>S4</t>
  </si>
  <si>
    <t>S5</t>
  </si>
  <si>
    <t>S6</t>
  </si>
  <si>
    <t xml:space="preserve">values highlighted in grey were wrongly reported by sniffles2 due to a known bug: </t>
  </si>
  <si>
    <t>https://github.com/fritzsedlazeck/Sniffles/issues/359</t>
  </si>
  <si>
    <t>the correct position can however still be manually extracted from the reads that support the sniffles2 call</t>
  </si>
  <si>
    <t>MEAN (all)</t>
  </si>
  <si>
    <t>STDEV (all)</t>
  </si>
  <si>
    <t>MEAN (gray excluded)</t>
  </si>
  <si>
    <t>STDEV (gray excluded)</t>
  </si>
  <si>
    <t>total breakpoints identified</t>
  </si>
  <si>
    <t>TOTAL (gray excluded)</t>
  </si>
  <si>
    <t>end_diff</t>
  </si>
  <si>
    <t>begin_diff</t>
  </si>
  <si>
    <t>This is the total number of breakpoints across all samples seen with LRS</t>
  </si>
  <si>
    <t>This is the total number of breakpoints across all samples seen with OGM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</si>
</sst>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color theme="1"/>
      <name val="Aptos Narrow"/>
      <scheme val="minor"/>
    </font>
    <font>
      <sz val="8"/>
      <name val="Aptos Narrow"/>
      <family val="2"/>
      <scheme val="minor"/>
    </font>
    <font>
      <sz val="12"/>
      <color theme="1"/>
      <name val="Calibri"/>
      <family val="2"/>
    </font>
    <font>
      <u/>
      <sz val="12"/>
      <color theme="10"/>
      <name val="Aptos Narrow"/>
      <family val="2"/>
      <scheme val="minor"/>
    </font>
    <font>
      <u/>
      <sz val="12"/>
      <color rgb="FF0563C1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1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0" fontId="4" fillId="0" borderId="0" xfId="0" applyFont="1"/>
    <xf numFmtId="0" fontId="6" fillId="3" borderId="0" xfId="0" applyFont="1" applyFill="1"/>
    <xf numFmtId="0" fontId="6" fillId="0" borderId="0" xfId="0" applyFont="1"/>
    <xf numFmtId="0" fontId="8" fillId="0" borderId="0" xfId="1" applyFont="1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1" xfId="0" applyBorder="1"/>
    <xf numFmtId="0" fontId="0" fillId="0" borderId="5" xfId="0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fritzsedlazeck/Sniffles/issues/3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5D022-06DB-8F4A-B7E7-7A5C2F75D446}">
  <sheetPr>
    <pageSetUpPr fitToPage="1"/>
  </sheetPr>
  <dimension ref="A1:E78"/>
  <sheetViews>
    <sheetView topLeftCell="A34" workbookViewId="0">
      <selection activeCell="J78" sqref="J78"/>
    </sheetView>
  </sheetViews>
  <sheetFormatPr baseColWidth="10" defaultRowHeight="16" x14ac:dyDescent="0.2"/>
  <cols>
    <col min="1" max="1" width="23.6640625" style="2" bestFit="1" customWidth="1"/>
    <col min="2" max="2" width="10.5" bestFit="1" customWidth="1"/>
    <col min="3" max="3" width="11.5" bestFit="1" customWidth="1"/>
    <col min="4" max="4" width="10.5" bestFit="1" customWidth="1"/>
    <col min="5" max="5" width="11.5" bestFit="1" customWidth="1"/>
    <col min="8" max="8" width="3.1640625" bestFit="1" customWidth="1"/>
  </cols>
  <sheetData>
    <row r="1" spans="1:5" x14ac:dyDescent="0.2">
      <c r="A1" s="46" t="s">
        <v>8</v>
      </c>
      <c r="B1" s="44" t="s">
        <v>6</v>
      </c>
      <c r="C1" s="45"/>
      <c r="D1" s="44" t="s">
        <v>7</v>
      </c>
      <c r="E1" s="44"/>
    </row>
    <row r="2" spans="1:5" x14ac:dyDescent="0.2">
      <c r="A2" s="47"/>
      <c r="B2" s="1" t="s">
        <v>0</v>
      </c>
      <c r="C2" s="7" t="s">
        <v>1</v>
      </c>
      <c r="D2" s="1" t="s">
        <v>0</v>
      </c>
      <c r="E2" s="1" t="s">
        <v>1</v>
      </c>
    </row>
    <row r="3" spans="1:5" x14ac:dyDescent="0.2">
      <c r="A3" s="41" t="s">
        <v>9</v>
      </c>
      <c r="B3" s="20">
        <v>1</v>
      </c>
      <c r="C3" s="21"/>
      <c r="D3" s="20">
        <v>1</v>
      </c>
      <c r="E3" s="20"/>
    </row>
    <row r="4" spans="1:5" x14ac:dyDescent="0.2">
      <c r="A4" s="43"/>
      <c r="B4" s="12">
        <v>1</v>
      </c>
      <c r="C4" s="13"/>
      <c r="D4" s="12">
        <v>1</v>
      </c>
      <c r="E4" s="12"/>
    </row>
    <row r="5" spans="1:5" x14ac:dyDescent="0.2">
      <c r="A5" s="41" t="s">
        <v>10</v>
      </c>
      <c r="B5" s="20">
        <v>1</v>
      </c>
      <c r="C5" s="22"/>
      <c r="D5" s="20">
        <v>1</v>
      </c>
      <c r="E5" s="23"/>
    </row>
    <row r="6" spans="1:5" x14ac:dyDescent="0.2">
      <c r="A6" s="43"/>
      <c r="B6" s="12">
        <v>1</v>
      </c>
      <c r="C6" s="11"/>
      <c r="D6" s="12">
        <v>1</v>
      </c>
      <c r="E6" s="24"/>
    </row>
    <row r="7" spans="1:5" x14ac:dyDescent="0.2">
      <c r="A7" s="41" t="s">
        <v>11</v>
      </c>
      <c r="B7" s="20">
        <v>1</v>
      </c>
      <c r="C7" s="21">
        <v>1</v>
      </c>
      <c r="D7" s="20">
        <v>1</v>
      </c>
      <c r="E7" s="20">
        <v>1</v>
      </c>
    </row>
    <row r="8" spans="1:5" x14ac:dyDescent="0.2">
      <c r="A8" s="42"/>
      <c r="B8" s="2">
        <v>1</v>
      </c>
      <c r="C8" s="8">
        <v>0</v>
      </c>
      <c r="D8" s="2">
        <v>1</v>
      </c>
      <c r="E8" s="2">
        <v>0</v>
      </c>
    </row>
    <row r="9" spans="1:5" x14ac:dyDescent="0.2">
      <c r="A9" s="42"/>
      <c r="B9" s="2">
        <v>1</v>
      </c>
      <c r="C9" s="8">
        <v>0</v>
      </c>
      <c r="D9" s="2">
        <v>1</v>
      </c>
      <c r="E9" s="2">
        <v>0</v>
      </c>
    </row>
    <row r="10" spans="1:5" x14ac:dyDescent="0.2">
      <c r="A10" s="42"/>
      <c r="B10" s="2">
        <v>1</v>
      </c>
      <c r="C10" s="8">
        <v>1</v>
      </c>
      <c r="D10" s="2">
        <v>1</v>
      </c>
      <c r="E10" s="2">
        <v>1</v>
      </c>
    </row>
    <row r="11" spans="1:5" x14ac:dyDescent="0.2">
      <c r="A11" s="42"/>
      <c r="B11" s="3">
        <v>1</v>
      </c>
      <c r="C11" s="8">
        <v>1</v>
      </c>
      <c r="D11" s="3">
        <v>0</v>
      </c>
      <c r="E11" s="2">
        <v>1</v>
      </c>
    </row>
    <row r="12" spans="1:5" x14ac:dyDescent="0.2">
      <c r="A12" s="42"/>
      <c r="B12" s="2">
        <v>1</v>
      </c>
      <c r="C12" s="8">
        <v>0</v>
      </c>
      <c r="D12" s="2">
        <v>1</v>
      </c>
      <c r="E12" s="2">
        <v>0</v>
      </c>
    </row>
    <row r="13" spans="1:5" x14ac:dyDescent="0.2">
      <c r="A13" s="42"/>
      <c r="B13" s="3">
        <v>1</v>
      </c>
      <c r="C13" s="8">
        <v>0</v>
      </c>
      <c r="D13" s="3">
        <v>0</v>
      </c>
      <c r="E13" s="2">
        <v>0</v>
      </c>
    </row>
    <row r="14" spans="1:5" x14ac:dyDescent="0.2">
      <c r="A14" s="42"/>
      <c r="B14" s="2">
        <v>1</v>
      </c>
      <c r="C14" s="10">
        <v>1</v>
      </c>
      <c r="D14" s="2">
        <v>1</v>
      </c>
      <c r="E14" s="3">
        <v>0</v>
      </c>
    </row>
    <row r="15" spans="1:5" x14ac:dyDescent="0.2">
      <c r="A15" s="42"/>
      <c r="B15" s="4">
        <v>1</v>
      </c>
      <c r="C15" s="8">
        <v>1</v>
      </c>
      <c r="D15" s="4">
        <v>1</v>
      </c>
      <c r="E15" s="2">
        <v>1</v>
      </c>
    </row>
    <row r="16" spans="1:5" x14ac:dyDescent="0.2">
      <c r="A16" s="42"/>
      <c r="B16" s="2">
        <v>1</v>
      </c>
      <c r="C16" s="8">
        <v>1</v>
      </c>
      <c r="D16" s="2">
        <v>1</v>
      </c>
      <c r="E16" s="2">
        <v>1</v>
      </c>
    </row>
    <row r="17" spans="1:5" x14ac:dyDescent="0.2">
      <c r="A17" s="42"/>
      <c r="B17" s="2">
        <v>1</v>
      </c>
      <c r="C17" s="8">
        <v>1</v>
      </c>
      <c r="D17" s="2">
        <v>1</v>
      </c>
      <c r="E17" s="2">
        <v>1</v>
      </c>
    </row>
    <row r="18" spans="1:5" x14ac:dyDescent="0.2">
      <c r="A18" s="42"/>
      <c r="B18" s="3">
        <v>1</v>
      </c>
      <c r="C18" s="8">
        <v>0</v>
      </c>
      <c r="D18" s="3">
        <v>0</v>
      </c>
      <c r="E18" s="2">
        <v>0</v>
      </c>
    </row>
    <row r="19" spans="1:5" x14ac:dyDescent="0.2">
      <c r="A19" s="42"/>
      <c r="B19" s="2">
        <v>1</v>
      </c>
      <c r="C19" s="8">
        <v>0</v>
      </c>
      <c r="D19" s="2">
        <v>1</v>
      </c>
      <c r="E19" s="2">
        <v>0</v>
      </c>
    </row>
    <row r="20" spans="1:5" x14ac:dyDescent="0.2">
      <c r="A20" s="42"/>
      <c r="B20" s="2">
        <v>1</v>
      </c>
      <c r="C20" s="8">
        <v>0</v>
      </c>
      <c r="D20" s="2">
        <v>1</v>
      </c>
      <c r="E20" s="2">
        <v>0</v>
      </c>
    </row>
    <row r="21" spans="1:5" x14ac:dyDescent="0.2">
      <c r="A21" s="42"/>
      <c r="B21" s="2">
        <v>1</v>
      </c>
      <c r="C21" s="8">
        <v>0</v>
      </c>
      <c r="D21" s="2">
        <v>1</v>
      </c>
      <c r="E21" s="2">
        <v>0</v>
      </c>
    </row>
    <row r="22" spans="1:5" x14ac:dyDescent="0.2">
      <c r="A22" s="42"/>
      <c r="B22" s="3">
        <v>1</v>
      </c>
      <c r="C22" s="8">
        <v>1</v>
      </c>
      <c r="D22" s="3">
        <v>0</v>
      </c>
      <c r="E22" s="2">
        <v>1</v>
      </c>
    </row>
    <row r="23" spans="1:5" x14ac:dyDescent="0.2">
      <c r="A23" s="42"/>
      <c r="B23" s="2">
        <v>1</v>
      </c>
      <c r="C23" s="8">
        <v>1</v>
      </c>
      <c r="D23" s="2">
        <v>1</v>
      </c>
      <c r="E23" s="2">
        <v>1</v>
      </c>
    </row>
    <row r="24" spans="1:5" x14ac:dyDescent="0.2">
      <c r="A24" s="42"/>
      <c r="B24" s="2">
        <v>1</v>
      </c>
      <c r="C24" s="8">
        <v>1</v>
      </c>
      <c r="D24" s="2">
        <v>1</v>
      </c>
      <c r="E24" s="2">
        <v>1</v>
      </c>
    </row>
    <row r="25" spans="1:5" x14ac:dyDescent="0.2">
      <c r="A25" s="42"/>
      <c r="B25" s="2">
        <v>1</v>
      </c>
      <c r="C25" s="8">
        <v>1</v>
      </c>
      <c r="D25" s="2">
        <v>1</v>
      </c>
      <c r="E25" s="2">
        <v>1</v>
      </c>
    </row>
    <row r="26" spans="1:5" x14ac:dyDescent="0.2">
      <c r="A26" s="42"/>
      <c r="B26" s="2">
        <v>1</v>
      </c>
      <c r="C26" s="8">
        <v>0</v>
      </c>
      <c r="D26" s="2">
        <v>1</v>
      </c>
      <c r="E26" s="2">
        <v>0</v>
      </c>
    </row>
    <row r="27" spans="1:5" x14ac:dyDescent="0.2">
      <c r="A27" s="42"/>
      <c r="B27" s="2">
        <v>1</v>
      </c>
      <c r="C27" s="8">
        <v>0</v>
      </c>
      <c r="D27" s="2">
        <v>1</v>
      </c>
      <c r="E27" s="2">
        <v>0</v>
      </c>
    </row>
    <row r="28" spans="1:5" x14ac:dyDescent="0.2">
      <c r="A28" s="42"/>
      <c r="B28" s="2">
        <v>1</v>
      </c>
      <c r="C28" s="8">
        <v>1</v>
      </c>
      <c r="D28" s="2">
        <v>1</v>
      </c>
      <c r="E28" s="2">
        <v>1</v>
      </c>
    </row>
    <row r="29" spans="1:5" x14ac:dyDescent="0.2">
      <c r="A29" s="43"/>
      <c r="B29" s="12">
        <v>1</v>
      </c>
      <c r="C29" s="13">
        <v>1</v>
      </c>
      <c r="D29" s="12">
        <v>1</v>
      </c>
      <c r="E29" s="12">
        <v>1</v>
      </c>
    </row>
    <row r="30" spans="1:5" x14ac:dyDescent="0.2">
      <c r="A30" s="41" t="s">
        <v>12</v>
      </c>
      <c r="B30" s="20">
        <v>1</v>
      </c>
      <c r="C30" s="22"/>
      <c r="D30" s="20">
        <v>1</v>
      </c>
      <c r="E30" s="23"/>
    </row>
    <row r="31" spans="1:5" x14ac:dyDescent="0.2">
      <c r="A31" s="42"/>
      <c r="B31" s="2">
        <v>1</v>
      </c>
      <c r="C31" s="9"/>
      <c r="D31" s="2">
        <v>1</v>
      </c>
    </row>
    <row r="32" spans="1:5" x14ac:dyDescent="0.2">
      <c r="A32" s="42"/>
      <c r="B32" s="2">
        <v>1</v>
      </c>
      <c r="C32" s="9"/>
      <c r="D32" s="2">
        <v>1</v>
      </c>
    </row>
    <row r="33" spans="1:5" x14ac:dyDescent="0.2">
      <c r="A33" s="42"/>
      <c r="B33" s="2">
        <v>1</v>
      </c>
      <c r="C33" s="9"/>
      <c r="D33" s="2">
        <v>1</v>
      </c>
    </row>
    <row r="34" spans="1:5" x14ac:dyDescent="0.2">
      <c r="A34" s="42"/>
      <c r="B34" s="3">
        <v>1</v>
      </c>
      <c r="C34" s="9"/>
      <c r="D34" s="3">
        <v>0</v>
      </c>
    </row>
    <row r="35" spans="1:5" x14ac:dyDescent="0.2">
      <c r="A35" s="43"/>
      <c r="B35" s="12">
        <v>1</v>
      </c>
      <c r="C35" s="11"/>
      <c r="D35" s="12">
        <v>1</v>
      </c>
      <c r="E35" s="24"/>
    </row>
    <row r="36" spans="1:5" x14ac:dyDescent="0.2">
      <c r="A36" s="41" t="s">
        <v>13</v>
      </c>
      <c r="B36" s="20">
        <v>1</v>
      </c>
      <c r="C36" s="21">
        <v>1</v>
      </c>
      <c r="D36" s="20">
        <v>1</v>
      </c>
      <c r="E36" s="20">
        <v>1</v>
      </c>
    </row>
    <row r="37" spans="1:5" x14ac:dyDescent="0.2">
      <c r="A37" s="42"/>
      <c r="B37" s="2">
        <v>1</v>
      </c>
      <c r="C37" s="8">
        <v>1</v>
      </c>
      <c r="D37" s="2">
        <v>1</v>
      </c>
      <c r="E37" s="2">
        <v>1</v>
      </c>
    </row>
    <row r="38" spans="1:5" x14ac:dyDescent="0.2">
      <c r="A38" s="42"/>
      <c r="B38" s="2">
        <v>1</v>
      </c>
      <c r="C38" s="8">
        <v>1</v>
      </c>
      <c r="D38" s="2">
        <v>1</v>
      </c>
      <c r="E38" s="2">
        <v>1</v>
      </c>
    </row>
    <row r="39" spans="1:5" x14ac:dyDescent="0.2">
      <c r="A39" s="42"/>
      <c r="B39" s="2">
        <v>1</v>
      </c>
      <c r="C39" s="8">
        <v>1</v>
      </c>
      <c r="D39" s="2">
        <v>1</v>
      </c>
      <c r="E39" s="2">
        <v>1</v>
      </c>
    </row>
    <row r="40" spans="1:5" x14ac:dyDescent="0.2">
      <c r="A40" s="42"/>
      <c r="B40" s="2">
        <v>1</v>
      </c>
      <c r="C40" s="8">
        <v>1</v>
      </c>
      <c r="D40" s="2">
        <v>1</v>
      </c>
      <c r="E40" s="2">
        <v>1</v>
      </c>
    </row>
    <row r="41" spans="1:5" x14ac:dyDescent="0.2">
      <c r="A41" s="42"/>
      <c r="B41" s="4">
        <v>1</v>
      </c>
      <c r="C41" s="8">
        <v>1</v>
      </c>
      <c r="D41" s="4">
        <v>1</v>
      </c>
      <c r="E41" s="2">
        <v>1</v>
      </c>
    </row>
    <row r="42" spans="1:5" x14ac:dyDescent="0.2">
      <c r="A42" s="42"/>
      <c r="B42" s="2">
        <v>1</v>
      </c>
      <c r="C42" s="8">
        <v>1</v>
      </c>
      <c r="D42" s="2">
        <v>1</v>
      </c>
      <c r="E42" s="2">
        <v>1</v>
      </c>
    </row>
    <row r="43" spans="1:5" x14ac:dyDescent="0.2">
      <c r="A43" s="42"/>
      <c r="B43" s="2">
        <v>1</v>
      </c>
      <c r="C43" s="8">
        <v>1</v>
      </c>
      <c r="D43" s="2">
        <v>1</v>
      </c>
      <c r="E43" s="2">
        <v>1</v>
      </c>
    </row>
    <row r="44" spans="1:5" x14ac:dyDescent="0.2">
      <c r="A44" s="42"/>
      <c r="B44" s="2">
        <v>1</v>
      </c>
      <c r="C44" s="8">
        <v>1</v>
      </c>
      <c r="D44" s="2">
        <v>1</v>
      </c>
      <c r="E44" s="2">
        <v>1</v>
      </c>
    </row>
    <row r="45" spans="1:5" x14ac:dyDescent="0.2">
      <c r="A45" s="43"/>
      <c r="B45" s="12">
        <v>1</v>
      </c>
      <c r="C45" s="13">
        <v>1</v>
      </c>
      <c r="D45" s="12">
        <v>1</v>
      </c>
      <c r="E45" s="12">
        <v>1</v>
      </c>
    </row>
    <row r="46" spans="1:5" x14ac:dyDescent="0.2">
      <c r="A46" s="42" t="s">
        <v>14</v>
      </c>
      <c r="B46" s="2">
        <v>1</v>
      </c>
      <c r="C46" s="8">
        <v>1</v>
      </c>
      <c r="D46" s="2">
        <v>1</v>
      </c>
      <c r="E46" s="2">
        <v>1</v>
      </c>
    </row>
    <row r="47" spans="1:5" x14ac:dyDescent="0.2">
      <c r="A47" s="42"/>
      <c r="B47" s="2">
        <v>1</v>
      </c>
      <c r="C47" s="8">
        <v>1</v>
      </c>
      <c r="D47" s="2">
        <v>1</v>
      </c>
      <c r="E47" s="2">
        <v>1</v>
      </c>
    </row>
    <row r="48" spans="1:5" x14ac:dyDescent="0.2">
      <c r="A48" s="42"/>
      <c r="B48" s="2">
        <v>1</v>
      </c>
      <c r="C48" s="8">
        <v>0</v>
      </c>
      <c r="D48" s="2">
        <v>1</v>
      </c>
      <c r="E48" s="2">
        <v>0</v>
      </c>
    </row>
    <row r="49" spans="1:5" x14ac:dyDescent="0.2">
      <c r="A49" s="42"/>
      <c r="B49" s="3">
        <v>1</v>
      </c>
      <c r="C49" s="8">
        <v>1</v>
      </c>
      <c r="D49" s="3">
        <v>0</v>
      </c>
      <c r="E49" s="2">
        <v>1</v>
      </c>
    </row>
    <row r="50" spans="1:5" x14ac:dyDescent="0.2">
      <c r="A50" s="42"/>
      <c r="B50" s="2">
        <v>1</v>
      </c>
      <c r="C50" s="8">
        <v>1</v>
      </c>
      <c r="D50" s="2">
        <v>1</v>
      </c>
      <c r="E50" s="2">
        <v>1</v>
      </c>
    </row>
    <row r="51" spans="1:5" x14ac:dyDescent="0.2">
      <c r="A51" s="42"/>
      <c r="B51" s="3">
        <v>1</v>
      </c>
      <c r="C51" s="8">
        <v>1</v>
      </c>
      <c r="D51" s="3">
        <v>0</v>
      </c>
      <c r="E51" s="2">
        <v>1</v>
      </c>
    </row>
    <row r="52" spans="1:5" x14ac:dyDescent="0.2">
      <c r="A52" s="42"/>
      <c r="B52" s="2">
        <v>1</v>
      </c>
      <c r="C52" s="8">
        <v>0</v>
      </c>
      <c r="D52" s="2">
        <v>1</v>
      </c>
      <c r="E52" s="2">
        <v>0</v>
      </c>
    </row>
    <row r="53" spans="1:5" x14ac:dyDescent="0.2">
      <c r="A53" s="42"/>
      <c r="B53" s="4">
        <v>1</v>
      </c>
      <c r="C53" s="8">
        <v>1</v>
      </c>
      <c r="D53" s="4">
        <v>1</v>
      </c>
      <c r="E53" s="2">
        <v>1</v>
      </c>
    </row>
    <row r="54" spans="1:5" x14ac:dyDescent="0.2">
      <c r="A54" s="42"/>
      <c r="B54" s="2">
        <v>1</v>
      </c>
      <c r="C54" s="8">
        <v>1</v>
      </c>
      <c r="D54" s="2">
        <v>1</v>
      </c>
      <c r="E54" s="2">
        <v>1</v>
      </c>
    </row>
    <row r="55" spans="1:5" x14ac:dyDescent="0.2">
      <c r="A55" s="42"/>
      <c r="B55" s="2">
        <v>1</v>
      </c>
      <c r="C55" s="8">
        <v>1</v>
      </c>
      <c r="D55" s="2">
        <v>1</v>
      </c>
      <c r="E55" s="2">
        <v>1</v>
      </c>
    </row>
    <row r="56" spans="1:5" x14ac:dyDescent="0.2">
      <c r="A56" s="42"/>
      <c r="B56" s="3">
        <v>1</v>
      </c>
      <c r="C56" s="10">
        <v>1</v>
      </c>
      <c r="D56" s="3">
        <v>0</v>
      </c>
      <c r="E56" s="3">
        <v>0</v>
      </c>
    </row>
    <row r="57" spans="1:5" x14ac:dyDescent="0.2">
      <c r="A57" s="42"/>
      <c r="B57" s="2">
        <v>1</v>
      </c>
      <c r="C57" s="8">
        <v>1</v>
      </c>
      <c r="D57" s="2">
        <v>1</v>
      </c>
      <c r="E57" s="2">
        <v>1</v>
      </c>
    </row>
    <row r="58" spans="1:5" x14ac:dyDescent="0.2">
      <c r="A58" s="42"/>
      <c r="B58" s="2">
        <v>1</v>
      </c>
      <c r="C58" s="8">
        <v>1</v>
      </c>
      <c r="D58" s="2">
        <v>1</v>
      </c>
      <c r="E58" s="2">
        <v>1</v>
      </c>
    </row>
    <row r="59" spans="1:5" x14ac:dyDescent="0.2">
      <c r="A59" s="42"/>
      <c r="B59" s="2">
        <v>1</v>
      </c>
      <c r="C59" s="8">
        <v>0</v>
      </c>
      <c r="D59" s="2">
        <v>1</v>
      </c>
      <c r="E59" s="2">
        <v>0</v>
      </c>
    </row>
    <row r="60" spans="1:5" x14ac:dyDescent="0.2">
      <c r="A60" s="42"/>
      <c r="B60" s="2">
        <v>1</v>
      </c>
      <c r="C60" s="8">
        <v>0</v>
      </c>
      <c r="D60" s="2">
        <v>1</v>
      </c>
      <c r="E60" s="2">
        <v>0</v>
      </c>
    </row>
    <row r="61" spans="1:5" x14ac:dyDescent="0.2">
      <c r="A61" s="42"/>
      <c r="B61" s="2">
        <v>1</v>
      </c>
      <c r="C61" s="8">
        <v>0</v>
      </c>
      <c r="D61" s="2">
        <v>1</v>
      </c>
      <c r="E61" s="2">
        <v>0</v>
      </c>
    </row>
    <row r="62" spans="1:5" x14ac:dyDescent="0.2">
      <c r="A62" s="42"/>
      <c r="B62" s="2">
        <v>1</v>
      </c>
      <c r="C62" s="8">
        <v>1</v>
      </c>
      <c r="D62" s="2">
        <v>1</v>
      </c>
      <c r="E62" s="2">
        <v>1</v>
      </c>
    </row>
    <row r="63" spans="1:5" x14ac:dyDescent="0.2">
      <c r="A63" s="42"/>
      <c r="B63" s="2">
        <v>1</v>
      </c>
      <c r="C63" s="8">
        <v>1</v>
      </c>
      <c r="D63" s="2">
        <v>1</v>
      </c>
      <c r="E63" s="2">
        <v>1</v>
      </c>
    </row>
    <row r="64" spans="1:5" x14ac:dyDescent="0.2">
      <c r="A64" s="42"/>
      <c r="B64" s="2">
        <v>1</v>
      </c>
      <c r="C64" s="10">
        <v>1</v>
      </c>
      <c r="D64" s="2">
        <v>1</v>
      </c>
      <c r="E64" s="3">
        <v>0</v>
      </c>
    </row>
    <row r="65" spans="1:5" x14ac:dyDescent="0.2">
      <c r="A65" s="42"/>
      <c r="B65" s="2">
        <v>1</v>
      </c>
      <c r="C65" s="8">
        <v>1</v>
      </c>
      <c r="D65" s="2">
        <v>1</v>
      </c>
      <c r="E65" s="2">
        <v>1</v>
      </c>
    </row>
    <row r="66" spans="1:5" x14ac:dyDescent="0.2">
      <c r="A66" s="42"/>
      <c r="B66" s="3">
        <v>1</v>
      </c>
      <c r="C66" s="8">
        <v>1</v>
      </c>
      <c r="D66" s="3">
        <v>0</v>
      </c>
      <c r="E66" s="2">
        <v>1</v>
      </c>
    </row>
    <row r="67" spans="1:5" x14ac:dyDescent="0.2">
      <c r="A67" s="42"/>
      <c r="B67" s="2">
        <v>1</v>
      </c>
      <c r="C67" s="8">
        <v>0</v>
      </c>
      <c r="D67" s="2">
        <v>1</v>
      </c>
      <c r="E67" s="2">
        <v>0</v>
      </c>
    </row>
    <row r="68" spans="1:5" x14ac:dyDescent="0.2">
      <c r="A68" s="42"/>
      <c r="B68" s="2">
        <v>1</v>
      </c>
      <c r="C68" s="8">
        <v>1</v>
      </c>
      <c r="D68" s="2">
        <v>1</v>
      </c>
      <c r="E68" s="2">
        <v>1</v>
      </c>
    </row>
    <row r="69" spans="1:5" x14ac:dyDescent="0.2">
      <c r="A69" s="42"/>
      <c r="B69" s="2">
        <v>1</v>
      </c>
      <c r="C69" s="8">
        <v>1</v>
      </c>
      <c r="D69" s="2">
        <v>1</v>
      </c>
      <c r="E69" s="2">
        <v>1</v>
      </c>
    </row>
    <row r="70" spans="1:5" x14ac:dyDescent="0.2">
      <c r="A70" s="42"/>
      <c r="B70" s="2">
        <v>1</v>
      </c>
      <c r="C70" s="10">
        <v>1</v>
      </c>
      <c r="D70" s="2">
        <v>1</v>
      </c>
      <c r="E70" s="3">
        <v>0</v>
      </c>
    </row>
    <row r="71" spans="1:5" x14ac:dyDescent="0.2">
      <c r="A71" s="42"/>
      <c r="B71" s="2">
        <v>1</v>
      </c>
      <c r="C71" s="8">
        <v>1</v>
      </c>
      <c r="D71" s="2">
        <v>1</v>
      </c>
      <c r="E71" s="2">
        <v>1</v>
      </c>
    </row>
    <row r="72" spans="1:5" x14ac:dyDescent="0.2">
      <c r="A72" s="42"/>
      <c r="B72" s="2">
        <v>1</v>
      </c>
      <c r="C72" s="8">
        <v>1</v>
      </c>
      <c r="D72" s="2">
        <v>1</v>
      </c>
      <c r="E72" s="2">
        <v>1</v>
      </c>
    </row>
    <row r="73" spans="1:5" x14ac:dyDescent="0.2">
      <c r="A73" s="43"/>
      <c r="B73" s="12">
        <v>1</v>
      </c>
      <c r="C73" s="13">
        <v>1</v>
      </c>
      <c r="D73" s="12">
        <v>1</v>
      </c>
      <c r="E73" s="12">
        <v>1</v>
      </c>
    </row>
    <row r="74" spans="1:5" x14ac:dyDescent="0.2">
      <c r="A74" s="6" t="s">
        <v>22</v>
      </c>
      <c r="B74" s="2">
        <f>SUM(B3:B73)</f>
        <v>71</v>
      </c>
      <c r="C74" s="8">
        <f t="shared" ref="C74:E74" si="0">SUM(C3:C73)</f>
        <v>45</v>
      </c>
      <c r="D74" s="2">
        <f t="shared" si="0"/>
        <v>62</v>
      </c>
      <c r="E74" s="2">
        <f t="shared" si="0"/>
        <v>41</v>
      </c>
    </row>
    <row r="75" spans="1:5" x14ac:dyDescent="0.2">
      <c r="A75" s="6" t="s">
        <v>22</v>
      </c>
      <c r="B75" s="14">
        <f>B74/B77*100</f>
        <v>100</v>
      </c>
      <c r="C75" s="15">
        <f>C74/B78*100</f>
        <v>73.770491803278688</v>
      </c>
      <c r="D75" s="14">
        <f>D74/B77*100</f>
        <v>87.323943661971825</v>
      </c>
      <c r="E75" s="14">
        <f>E74/B78*100</f>
        <v>67.213114754098356</v>
      </c>
    </row>
    <row r="77" spans="1:5" x14ac:dyDescent="0.2">
      <c r="A77" s="16" t="s">
        <v>2</v>
      </c>
      <c r="B77" s="2">
        <f>2+2+23+6+10+28</f>
        <v>71</v>
      </c>
      <c r="C77" t="s">
        <v>26</v>
      </c>
    </row>
    <row r="78" spans="1:5" x14ac:dyDescent="0.2">
      <c r="A78" s="16" t="s">
        <v>3</v>
      </c>
      <c r="B78" s="2">
        <f>B77-2-6-2</f>
        <v>61</v>
      </c>
      <c r="C78" t="s">
        <v>27</v>
      </c>
    </row>
  </sheetData>
  <mergeCells count="9">
    <mergeCell ref="A30:A35"/>
    <mergeCell ref="A36:A45"/>
    <mergeCell ref="A46:A73"/>
    <mergeCell ref="B1:C1"/>
    <mergeCell ref="D1:E1"/>
    <mergeCell ref="A1:A2"/>
    <mergeCell ref="A3:A4"/>
    <mergeCell ref="A5:A6"/>
    <mergeCell ref="A7:A29"/>
  </mergeCells>
  <phoneticPr fontId="5" type="noConversion"/>
  <pageMargins left="0.7" right="0.7" top="0.75" bottom="0.75" header="0.3" footer="0.3"/>
  <pageSetup paperSize="9" fitToWidth="3" fitToHeight="3" orientation="portrait" horizontalDpi="0" verticalDpi="0"/>
  <headerFooter>
    <oddHeader>&amp;C&amp;"Aptos Narrow,Regular"&amp;K000000Table S12_overall_eval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0DDAA-1F3E-1449-8CBA-4DC6E3AD4E9F}">
  <sheetPr>
    <pageSetUpPr fitToPage="1"/>
  </sheetPr>
  <dimension ref="A1:I78"/>
  <sheetViews>
    <sheetView workbookViewId="0">
      <selection activeCell="G31" sqref="G31"/>
    </sheetView>
  </sheetViews>
  <sheetFormatPr baseColWidth="10" defaultRowHeight="16" x14ac:dyDescent="0.2"/>
  <cols>
    <col min="1" max="1" width="9" bestFit="1" customWidth="1"/>
    <col min="2" max="2" width="9.33203125" bestFit="1" customWidth="1"/>
    <col min="3" max="3" width="7.83203125" bestFit="1" customWidth="1"/>
    <col min="5" max="5" width="19.5" customWidth="1"/>
    <col min="6" max="6" width="9" customWidth="1"/>
  </cols>
  <sheetData>
    <row r="1" spans="1:6" x14ac:dyDescent="0.2">
      <c r="A1" s="40" t="s">
        <v>8</v>
      </c>
      <c r="B1" s="40" t="s">
        <v>25</v>
      </c>
      <c r="C1" s="40" t="s">
        <v>24</v>
      </c>
    </row>
    <row r="2" spans="1:6" x14ac:dyDescent="0.2">
      <c r="A2" s="49" t="s">
        <v>9</v>
      </c>
      <c r="B2" s="2">
        <v>1</v>
      </c>
      <c r="C2" s="36">
        <v>11042</v>
      </c>
    </row>
    <row r="3" spans="1:6" x14ac:dyDescent="0.2">
      <c r="A3" s="50"/>
      <c r="B3" s="12">
        <v>1</v>
      </c>
      <c r="C3" s="37">
        <v>8393</v>
      </c>
    </row>
    <row r="4" spans="1:6" x14ac:dyDescent="0.2">
      <c r="A4" s="25" t="s">
        <v>10</v>
      </c>
      <c r="B4" s="38">
        <v>1</v>
      </c>
      <c r="C4" s="38">
        <v>1</v>
      </c>
      <c r="E4" s="16"/>
      <c r="F4" s="39">
        <v>88</v>
      </c>
    </row>
    <row r="5" spans="1:6" x14ac:dyDescent="0.2">
      <c r="A5" s="51" t="s">
        <v>11</v>
      </c>
      <c r="B5" s="26">
        <v>1</v>
      </c>
      <c r="C5" s="26">
        <v>1</v>
      </c>
      <c r="E5" s="16" t="s">
        <v>18</v>
      </c>
      <c r="F5" s="39">
        <f>AVERAGE(B2:C45)</f>
        <v>6188.5</v>
      </c>
    </row>
    <row r="6" spans="1:6" x14ac:dyDescent="0.2">
      <c r="A6" s="49"/>
      <c r="B6" s="27">
        <v>1</v>
      </c>
      <c r="C6" s="28">
        <v>4837</v>
      </c>
      <c r="E6" s="16" t="s">
        <v>19</v>
      </c>
      <c r="F6" s="39">
        <f>STDEV(B2:C45)</f>
        <v>48078.609361044902</v>
      </c>
    </row>
    <row r="7" spans="1:6" x14ac:dyDescent="0.2">
      <c r="A7" s="49"/>
      <c r="B7" s="27">
        <v>2</v>
      </c>
      <c r="C7" s="28">
        <v>16286</v>
      </c>
      <c r="E7" s="16" t="s">
        <v>23</v>
      </c>
      <c r="F7" s="39">
        <f>88-12</f>
        <v>76</v>
      </c>
    </row>
    <row r="8" spans="1:6" x14ac:dyDescent="0.2">
      <c r="A8" s="49"/>
      <c r="B8" s="27">
        <v>1</v>
      </c>
      <c r="C8" s="28">
        <v>9693</v>
      </c>
      <c r="E8" s="16" t="s">
        <v>20</v>
      </c>
      <c r="F8" s="39">
        <f>AVERAGE(B3,B2,B4,C4,B5,C5,B6:B18,C9,C10,C12:C14,C17:C18,B19:C21,B22:C24,B26:C29,B25,B30,B31:C36,B37,B38:C42,B43,B44:C45)</f>
        <v>2.9605263157894739</v>
      </c>
    </row>
    <row r="9" spans="1:6" x14ac:dyDescent="0.2">
      <c r="A9" s="49"/>
      <c r="B9" s="27">
        <v>1</v>
      </c>
      <c r="C9" s="27">
        <v>1</v>
      </c>
      <c r="E9" s="16" t="s">
        <v>21</v>
      </c>
      <c r="F9" s="39">
        <f>STDEV(B2:B3,B4:C5,B6:B8,B9:C10,B11,B12:C14,B15:B16,B17:C24,B25,B26:C29,B30,B31:C36,B37,B38:C42,B43,B44:C45)</f>
        <v>4.5120307016499321</v>
      </c>
    </row>
    <row r="10" spans="1:6" x14ac:dyDescent="0.2">
      <c r="A10" s="49"/>
      <c r="B10" s="27">
        <v>3</v>
      </c>
      <c r="C10" s="27">
        <v>19</v>
      </c>
    </row>
    <row r="11" spans="1:6" x14ac:dyDescent="0.2">
      <c r="A11" s="49"/>
      <c r="B11" s="27">
        <v>2</v>
      </c>
      <c r="C11" s="28">
        <v>3085</v>
      </c>
    </row>
    <row r="12" spans="1:6" x14ac:dyDescent="0.2">
      <c r="A12" s="49"/>
      <c r="B12" s="27">
        <v>1</v>
      </c>
      <c r="C12" s="27">
        <v>0</v>
      </c>
    </row>
    <row r="13" spans="1:6" x14ac:dyDescent="0.2">
      <c r="A13" s="49"/>
      <c r="B13" s="27">
        <v>1</v>
      </c>
      <c r="C13" s="27">
        <v>1</v>
      </c>
    </row>
    <row r="14" spans="1:6" x14ac:dyDescent="0.2">
      <c r="A14" s="49"/>
      <c r="B14" s="27">
        <v>1</v>
      </c>
      <c r="C14" s="27">
        <v>3</v>
      </c>
    </row>
    <row r="15" spans="1:6" x14ac:dyDescent="0.2">
      <c r="A15" s="49"/>
      <c r="B15" s="27">
        <v>1</v>
      </c>
      <c r="C15" s="28">
        <v>451158</v>
      </c>
    </row>
    <row r="16" spans="1:6" x14ac:dyDescent="0.2">
      <c r="A16" s="49"/>
      <c r="B16" s="27">
        <v>3</v>
      </c>
      <c r="C16" s="28">
        <v>12303</v>
      </c>
    </row>
    <row r="17" spans="1:3" x14ac:dyDescent="0.2">
      <c r="A17" s="49"/>
      <c r="B17" s="27">
        <v>1</v>
      </c>
      <c r="C17" s="27">
        <v>9</v>
      </c>
    </row>
    <row r="18" spans="1:3" x14ac:dyDescent="0.2">
      <c r="A18" s="50"/>
      <c r="B18" s="29">
        <v>2</v>
      </c>
      <c r="C18" s="29">
        <v>0</v>
      </c>
    </row>
    <row r="19" spans="1:3" x14ac:dyDescent="0.2">
      <c r="A19" s="51" t="s">
        <v>12</v>
      </c>
      <c r="B19" s="26">
        <v>1</v>
      </c>
      <c r="C19" s="26">
        <v>1</v>
      </c>
    </row>
    <row r="20" spans="1:3" x14ac:dyDescent="0.2">
      <c r="A20" s="49"/>
      <c r="B20" s="27">
        <v>9</v>
      </c>
      <c r="C20" s="27">
        <v>9</v>
      </c>
    </row>
    <row r="21" spans="1:3" x14ac:dyDescent="0.2">
      <c r="A21" s="50"/>
      <c r="B21" s="29">
        <v>1</v>
      </c>
      <c r="C21" s="29">
        <v>1</v>
      </c>
    </row>
    <row r="22" spans="1:3" x14ac:dyDescent="0.2">
      <c r="A22" s="51" t="s">
        <v>13</v>
      </c>
      <c r="B22" s="30">
        <v>2</v>
      </c>
      <c r="C22" s="30">
        <v>1</v>
      </c>
    </row>
    <row r="23" spans="1:3" x14ac:dyDescent="0.2">
      <c r="A23" s="49"/>
      <c r="B23" s="27">
        <v>1</v>
      </c>
      <c r="C23" s="27">
        <v>1</v>
      </c>
    </row>
    <row r="24" spans="1:3" x14ac:dyDescent="0.2">
      <c r="A24" s="49"/>
      <c r="B24" s="27">
        <v>2</v>
      </c>
      <c r="C24" s="27">
        <v>6</v>
      </c>
    </row>
    <row r="25" spans="1:3" x14ac:dyDescent="0.2">
      <c r="A25" s="49"/>
      <c r="B25" s="27">
        <v>1</v>
      </c>
      <c r="C25" s="28">
        <v>6443</v>
      </c>
    </row>
    <row r="26" spans="1:3" x14ac:dyDescent="0.2">
      <c r="A26" s="49"/>
      <c r="B26" s="27">
        <v>15</v>
      </c>
      <c r="C26" s="27">
        <v>13</v>
      </c>
    </row>
    <row r="27" spans="1:3" x14ac:dyDescent="0.2">
      <c r="A27" s="49"/>
      <c r="B27" s="27">
        <v>1</v>
      </c>
      <c r="C27" s="27">
        <v>1</v>
      </c>
    </row>
    <row r="28" spans="1:3" x14ac:dyDescent="0.2">
      <c r="A28" s="49"/>
      <c r="B28" s="27">
        <v>5</v>
      </c>
      <c r="C28" s="27">
        <v>1</v>
      </c>
    </row>
    <row r="29" spans="1:3" x14ac:dyDescent="0.2">
      <c r="A29" s="50"/>
      <c r="B29" s="29">
        <v>1</v>
      </c>
      <c r="C29" s="29">
        <v>16</v>
      </c>
    </row>
    <row r="30" spans="1:3" x14ac:dyDescent="0.2">
      <c r="A30" s="51" t="s">
        <v>14</v>
      </c>
      <c r="B30" s="31">
        <v>0</v>
      </c>
      <c r="C30" s="32">
        <v>7940</v>
      </c>
    </row>
    <row r="31" spans="1:3" x14ac:dyDescent="0.2">
      <c r="A31" s="49"/>
      <c r="B31" s="33">
        <v>0</v>
      </c>
      <c r="C31" s="33">
        <v>6</v>
      </c>
    </row>
    <row r="32" spans="1:3" x14ac:dyDescent="0.2">
      <c r="A32" s="49"/>
      <c r="B32" s="33">
        <v>0</v>
      </c>
      <c r="C32" s="33">
        <v>0</v>
      </c>
    </row>
    <row r="33" spans="1:9" x14ac:dyDescent="0.2">
      <c r="A33" s="49"/>
      <c r="B33" s="33">
        <v>0</v>
      </c>
      <c r="C33" s="33">
        <v>0</v>
      </c>
    </row>
    <row r="34" spans="1:9" x14ac:dyDescent="0.2">
      <c r="A34" s="49"/>
      <c r="B34" s="33">
        <v>0</v>
      </c>
      <c r="C34" s="33">
        <v>0</v>
      </c>
    </row>
    <row r="35" spans="1:9" x14ac:dyDescent="0.2">
      <c r="A35" s="49"/>
      <c r="B35" s="33">
        <v>1</v>
      </c>
      <c r="C35" s="33">
        <v>1</v>
      </c>
    </row>
    <row r="36" spans="1:9" x14ac:dyDescent="0.2">
      <c r="A36" s="49"/>
      <c r="B36" s="33">
        <v>0</v>
      </c>
      <c r="C36" s="33">
        <v>0</v>
      </c>
    </row>
    <row r="37" spans="1:9" x14ac:dyDescent="0.2">
      <c r="A37" s="49"/>
      <c r="B37" s="33">
        <v>3</v>
      </c>
      <c r="C37" s="34">
        <v>5102</v>
      </c>
    </row>
    <row r="38" spans="1:9" x14ac:dyDescent="0.2">
      <c r="A38" s="49"/>
      <c r="B38" s="33">
        <v>0</v>
      </c>
      <c r="C38" s="33">
        <v>0</v>
      </c>
    </row>
    <row r="39" spans="1:9" x14ac:dyDescent="0.2">
      <c r="A39" s="49"/>
      <c r="B39" s="33">
        <v>0</v>
      </c>
      <c r="C39" s="33">
        <v>0</v>
      </c>
    </row>
    <row r="40" spans="1:9" x14ac:dyDescent="0.2">
      <c r="A40" s="49"/>
      <c r="B40" s="33">
        <v>6</v>
      </c>
      <c r="C40" s="33">
        <v>20</v>
      </c>
    </row>
    <row r="41" spans="1:9" x14ac:dyDescent="0.2">
      <c r="A41" s="49"/>
      <c r="B41" s="33">
        <v>0</v>
      </c>
      <c r="C41" s="33">
        <v>11</v>
      </c>
    </row>
    <row r="42" spans="1:9" x14ac:dyDescent="0.2">
      <c r="A42" s="49"/>
      <c r="B42" s="33">
        <v>6</v>
      </c>
      <c r="C42" s="33">
        <v>1</v>
      </c>
    </row>
    <row r="43" spans="1:9" x14ac:dyDescent="0.2">
      <c r="A43" s="49"/>
      <c r="B43" s="33">
        <v>5</v>
      </c>
      <c r="C43" s="34">
        <v>8081</v>
      </c>
    </row>
    <row r="44" spans="1:9" x14ac:dyDescent="0.2">
      <c r="A44" s="49"/>
      <c r="B44" s="33">
        <v>0</v>
      </c>
      <c r="C44" s="33">
        <v>6</v>
      </c>
    </row>
    <row r="45" spans="1:9" x14ac:dyDescent="0.2">
      <c r="A45" s="50"/>
      <c r="B45" s="35">
        <v>10</v>
      </c>
      <c r="C45" s="35">
        <v>1</v>
      </c>
    </row>
    <row r="48" spans="1:9" ht="34" customHeight="1" x14ac:dyDescent="0.2">
      <c r="A48" s="17"/>
      <c r="B48" s="48" t="s">
        <v>15</v>
      </c>
      <c r="C48" s="48"/>
      <c r="D48" s="48"/>
      <c r="E48" s="48"/>
      <c r="F48" s="18"/>
      <c r="G48" s="18"/>
      <c r="H48" s="18"/>
      <c r="I48" s="18"/>
    </row>
    <row r="49" spans="1:9" x14ac:dyDescent="0.2">
      <c r="A49" s="17"/>
      <c r="B49" s="19" t="s">
        <v>16</v>
      </c>
      <c r="E49" s="18"/>
      <c r="F49" s="18"/>
      <c r="G49" s="18"/>
      <c r="H49" s="18"/>
      <c r="I49" s="18"/>
    </row>
    <row r="50" spans="1:9" ht="32" customHeight="1" x14ac:dyDescent="0.2">
      <c r="A50" s="17"/>
      <c r="B50" s="48" t="s">
        <v>17</v>
      </c>
      <c r="C50" s="48"/>
      <c r="D50" s="48"/>
      <c r="E50" s="48"/>
      <c r="F50" s="18"/>
      <c r="G50" s="18"/>
      <c r="H50" s="18"/>
      <c r="I50" s="18"/>
    </row>
    <row r="77" spans="1:3" x14ac:dyDescent="0.2">
      <c r="A77" s="18"/>
      <c r="B77" s="18"/>
      <c r="C77" t="s">
        <v>26</v>
      </c>
    </row>
    <row r="78" spans="1:3" x14ac:dyDescent="0.2">
      <c r="A78" s="18"/>
      <c r="B78" s="18">
        <f>B77-2-6-2</f>
        <v>-10</v>
      </c>
      <c r="C78" t="s">
        <v>27</v>
      </c>
    </row>
  </sheetData>
  <mergeCells count="7">
    <mergeCell ref="B50:E50"/>
    <mergeCell ref="B48:E48"/>
    <mergeCell ref="A2:A3"/>
    <mergeCell ref="A5:A18"/>
    <mergeCell ref="A19:A21"/>
    <mergeCell ref="A22:A29"/>
    <mergeCell ref="A30:A45"/>
  </mergeCells>
  <hyperlinks>
    <hyperlink ref="B49" r:id="rId1" xr:uid="{25B2CC5B-D8A8-AB4F-BCCF-ACF43359ED81}"/>
  </hyperlinks>
  <pageMargins left="0.7" right="0.7" top="0.75" bottom="0.75" header="0.3" footer="0.3"/>
  <pageSetup paperSize="9" fitToWidth="3" fitToHeight="3" orientation="portrait" horizontalDpi="0" verticalDpi="0"/>
  <headerFooter>
    <oddHeader>&amp;C&amp;"Aptos Narrow,Regular"&amp;K000000Table S12_overall_eval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CDBC8-7A92-6C41-BFE4-011CD4C92821}">
  <sheetPr>
    <pageSetUpPr fitToPage="1"/>
  </sheetPr>
  <dimension ref="A1:F76"/>
  <sheetViews>
    <sheetView tabSelected="1" workbookViewId="0">
      <selection activeCell="D25" sqref="D25"/>
    </sheetView>
  </sheetViews>
  <sheetFormatPr baseColWidth="10" defaultRowHeight="16" x14ac:dyDescent="0.2"/>
  <cols>
    <col min="1" max="1" width="9" bestFit="1" customWidth="1"/>
    <col min="2" max="2" width="9.33203125" bestFit="1" customWidth="1"/>
    <col min="3" max="3" width="7.83203125" bestFit="1" customWidth="1"/>
    <col min="5" max="5" width="6.5" bestFit="1" customWidth="1"/>
    <col min="6" max="6" width="5.1640625" bestFit="1" customWidth="1"/>
  </cols>
  <sheetData>
    <row r="1" spans="1:6" x14ac:dyDescent="0.2">
      <c r="A1" s="40" t="s">
        <v>8</v>
      </c>
      <c r="B1" s="40" t="s">
        <v>25</v>
      </c>
      <c r="C1" s="40" t="s">
        <v>24</v>
      </c>
    </row>
    <row r="2" spans="1:6" x14ac:dyDescent="0.2">
      <c r="A2" s="51" t="s">
        <v>11</v>
      </c>
      <c r="B2" s="2">
        <v>2724</v>
      </c>
      <c r="C2" s="2">
        <v>13510</v>
      </c>
      <c r="E2" s="5"/>
      <c r="F2" s="2">
        <v>66</v>
      </c>
    </row>
    <row r="3" spans="1:6" x14ac:dyDescent="0.2">
      <c r="A3" s="49"/>
      <c r="B3" s="2">
        <v>125</v>
      </c>
      <c r="C3" s="2">
        <v>11482</v>
      </c>
      <c r="E3" s="5" t="s">
        <v>4</v>
      </c>
      <c r="F3" s="39">
        <f>AVERAGE(B2:C34)</f>
        <v>5033.954545454545</v>
      </c>
    </row>
    <row r="4" spans="1:6" x14ac:dyDescent="0.2">
      <c r="A4" s="49"/>
      <c r="B4" s="2">
        <v>962</v>
      </c>
      <c r="C4" s="2">
        <v>3227</v>
      </c>
      <c r="E4" s="5" t="s">
        <v>5</v>
      </c>
      <c r="F4" s="39">
        <f>STDEV(B2:C34)</f>
        <v>5493.5244660819117</v>
      </c>
    </row>
    <row r="5" spans="1:6" x14ac:dyDescent="0.2">
      <c r="A5" s="49"/>
      <c r="B5" s="2">
        <v>962</v>
      </c>
      <c r="C5" s="2">
        <v>3227</v>
      </c>
    </row>
    <row r="6" spans="1:6" x14ac:dyDescent="0.2">
      <c r="A6" s="49"/>
      <c r="B6" s="2">
        <v>690</v>
      </c>
      <c r="C6" s="2">
        <v>548</v>
      </c>
    </row>
    <row r="7" spans="1:6" x14ac:dyDescent="0.2">
      <c r="A7" s="49"/>
      <c r="B7" s="2">
        <v>690</v>
      </c>
      <c r="C7" s="2">
        <v>548</v>
      </c>
    </row>
    <row r="8" spans="1:6" x14ac:dyDescent="0.2">
      <c r="A8" s="49"/>
      <c r="B8" s="2">
        <v>16942</v>
      </c>
      <c r="C8" s="2">
        <v>6289</v>
      </c>
    </row>
    <row r="9" spans="1:6" x14ac:dyDescent="0.2">
      <c r="A9" s="49"/>
      <c r="B9" s="2">
        <v>16942</v>
      </c>
      <c r="C9" s="2">
        <v>6289</v>
      </c>
    </row>
    <row r="10" spans="1:6" x14ac:dyDescent="0.2">
      <c r="A10" s="49"/>
      <c r="B10" s="2">
        <v>1962</v>
      </c>
      <c r="C10" s="2">
        <v>1471</v>
      </c>
    </row>
    <row r="11" spans="1:6" x14ac:dyDescent="0.2">
      <c r="A11" s="50"/>
      <c r="B11" s="12">
        <v>10468</v>
      </c>
      <c r="C11" s="12">
        <v>6288</v>
      </c>
    </row>
    <row r="12" spans="1:6" x14ac:dyDescent="0.2">
      <c r="A12" s="51" t="s">
        <v>13</v>
      </c>
      <c r="B12" s="2">
        <v>1366</v>
      </c>
      <c r="C12" s="2">
        <v>832</v>
      </c>
    </row>
    <row r="13" spans="1:6" x14ac:dyDescent="0.2">
      <c r="A13" s="49"/>
      <c r="B13" s="2">
        <v>4394</v>
      </c>
      <c r="C13" s="2">
        <v>3683</v>
      </c>
    </row>
    <row r="14" spans="1:6" x14ac:dyDescent="0.2">
      <c r="A14" s="49"/>
      <c r="B14" s="2">
        <v>4667</v>
      </c>
      <c r="C14" s="2">
        <v>62</v>
      </c>
    </row>
    <row r="15" spans="1:6" x14ac:dyDescent="0.2">
      <c r="A15" s="49"/>
      <c r="B15" s="2">
        <v>62</v>
      </c>
      <c r="C15" s="2">
        <v>4667</v>
      </c>
    </row>
    <row r="16" spans="1:6" x14ac:dyDescent="0.2">
      <c r="A16" s="49"/>
      <c r="B16" s="2">
        <v>629</v>
      </c>
      <c r="C16" s="2">
        <v>3424</v>
      </c>
    </row>
    <row r="17" spans="1:3" x14ac:dyDescent="0.2">
      <c r="A17" s="49"/>
      <c r="B17" s="2">
        <v>703</v>
      </c>
      <c r="C17" s="2">
        <v>722</v>
      </c>
    </row>
    <row r="18" spans="1:3" x14ac:dyDescent="0.2">
      <c r="A18" s="49"/>
      <c r="B18" s="2">
        <v>1503</v>
      </c>
      <c r="C18" s="2">
        <v>13945</v>
      </c>
    </row>
    <row r="19" spans="1:3" x14ac:dyDescent="0.2">
      <c r="A19" s="49"/>
      <c r="B19" s="2">
        <v>460</v>
      </c>
      <c r="C19" s="2">
        <v>13945</v>
      </c>
    </row>
    <row r="20" spans="1:3" x14ac:dyDescent="0.2">
      <c r="A20" s="49"/>
      <c r="B20" s="2">
        <v>918</v>
      </c>
      <c r="C20" s="2">
        <v>11617</v>
      </c>
    </row>
    <row r="21" spans="1:3" x14ac:dyDescent="0.2">
      <c r="A21" s="50"/>
      <c r="B21" s="12">
        <v>918</v>
      </c>
      <c r="C21" s="12">
        <v>11617</v>
      </c>
    </row>
    <row r="22" spans="1:3" x14ac:dyDescent="0.2">
      <c r="A22" s="51" t="s">
        <v>14</v>
      </c>
      <c r="B22" s="2">
        <v>360</v>
      </c>
      <c r="C22" s="2">
        <v>898</v>
      </c>
    </row>
    <row r="23" spans="1:3" x14ac:dyDescent="0.2">
      <c r="A23" s="49"/>
      <c r="B23" s="2">
        <v>1601</v>
      </c>
      <c r="C23" s="2">
        <v>1605</v>
      </c>
    </row>
    <row r="24" spans="1:3" x14ac:dyDescent="0.2">
      <c r="A24" s="49"/>
      <c r="B24" s="2">
        <v>1601</v>
      </c>
      <c r="C24" s="2">
        <v>1605</v>
      </c>
    </row>
    <row r="25" spans="1:3" x14ac:dyDescent="0.2">
      <c r="A25" s="49"/>
      <c r="B25" s="2">
        <v>883</v>
      </c>
      <c r="C25" s="2">
        <v>8760</v>
      </c>
    </row>
    <row r="26" spans="1:3" x14ac:dyDescent="0.2">
      <c r="A26" s="49"/>
      <c r="B26" s="2">
        <v>8757</v>
      </c>
      <c r="C26" s="2">
        <v>8571</v>
      </c>
    </row>
    <row r="27" spans="1:3" x14ac:dyDescent="0.2">
      <c r="A27" s="49"/>
      <c r="B27" s="2">
        <v>9749</v>
      </c>
      <c r="C27" s="2">
        <v>86</v>
      </c>
    </row>
    <row r="28" spans="1:3" x14ac:dyDescent="0.2">
      <c r="A28" s="49"/>
      <c r="B28" s="2">
        <v>2109</v>
      </c>
      <c r="C28" s="2">
        <v>1475</v>
      </c>
    </row>
    <row r="29" spans="1:3" x14ac:dyDescent="0.2">
      <c r="A29" s="49"/>
      <c r="B29" s="2">
        <v>1475</v>
      </c>
      <c r="C29" s="2">
        <v>11245</v>
      </c>
    </row>
    <row r="30" spans="1:3" x14ac:dyDescent="0.2">
      <c r="A30" s="49"/>
      <c r="B30" s="2">
        <v>9406</v>
      </c>
      <c r="C30" s="2">
        <v>86</v>
      </c>
    </row>
    <row r="31" spans="1:3" x14ac:dyDescent="0.2">
      <c r="A31" s="49"/>
      <c r="B31" s="2">
        <v>187</v>
      </c>
      <c r="C31" s="2">
        <v>11245</v>
      </c>
    </row>
    <row r="32" spans="1:3" x14ac:dyDescent="0.2">
      <c r="A32" s="49"/>
      <c r="B32" s="2">
        <v>5785</v>
      </c>
      <c r="C32" s="2">
        <v>6061</v>
      </c>
    </row>
    <row r="33" spans="1:3" x14ac:dyDescent="0.2">
      <c r="A33" s="49"/>
      <c r="B33" s="2">
        <v>7613</v>
      </c>
      <c r="C33" s="2">
        <v>21245</v>
      </c>
    </row>
    <row r="34" spans="1:3" x14ac:dyDescent="0.2">
      <c r="A34" s="50"/>
      <c r="B34" s="12">
        <v>3108</v>
      </c>
      <c r="C34" s="12">
        <v>21245</v>
      </c>
    </row>
    <row r="75" spans="2:3" x14ac:dyDescent="0.2">
      <c r="C75" t="s">
        <v>26</v>
      </c>
    </row>
    <row r="76" spans="2:3" x14ac:dyDescent="0.2">
      <c r="B76">
        <f>B75-2-6-2</f>
        <v>-10</v>
      </c>
      <c r="C76" t="s">
        <v>27</v>
      </c>
    </row>
  </sheetData>
  <mergeCells count="3">
    <mergeCell ref="A2:A11"/>
    <mergeCell ref="A12:A21"/>
    <mergeCell ref="A22:A34"/>
  </mergeCells>
  <pageMargins left="0.7" right="0.7" top="0.75" bottom="0.75" header="0.3" footer="0.3"/>
  <pageSetup paperSize="9" fitToWidth="3" fitToHeight="3" orientation="portrait" horizontalDpi="0" verticalDpi="0"/>
  <headerFooter>
    <oddHeader>&amp;C&amp;"Aptos Narrow,Regular"&amp;K000000Table S12_overall_eval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identified_breakpoints</vt:lpstr>
      <vt:lpstr>LRS_resolution</vt:lpstr>
      <vt:lpstr>OGM_resolution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Griet De Clercq</dc:creator>
  <cp:lastModifiedBy>Griet De Clercq</cp:lastModifiedBy>
  <cp:lastPrinted>2024-03-27T13:57:06Z</cp:lastPrinted>
  <dcterms:created xsi:type="dcterms:W3CDTF">2024-02-19T16:25:46Z</dcterms:created>
  <dcterms:modified xsi:type="dcterms:W3CDTF">2024-07-17T10:01:02Z</dcterms:modified>
</cp:coreProperties>
</file>