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niawatts/Documents/Tania's documents/ manuscripts/Jaclyn COV2 T cell paper July 2020/August 24/"/>
    </mc:Choice>
  </mc:AlternateContent>
  <xr:revisionPtr revIDLastSave="0" documentId="13_ncr:1_{DE9D95C0-248F-D146-9486-D199B90DFB1B}" xr6:coauthVersionLast="45" xr6:coauthVersionMax="45" xr10:uidLastSave="{00000000-0000-0000-0000-000000000000}"/>
  <bookViews>
    <workbookView xWindow="0" yWindow="460" windowWidth="29040" windowHeight="16000" activeTab="1" xr2:uid="{C4875664-028A-42B3-B768-0EB578F3064E}"/>
  </bookViews>
  <sheets>
    <sheet name="Table S1" sheetId="4" r:id="rId1"/>
    <sheet name="Table S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9" i="4" l="1"/>
  <c r="H29" i="4"/>
  <c r="L27" i="4"/>
  <c r="AG25" i="4"/>
  <c r="AD25" i="4"/>
  <c r="AA25" i="4"/>
  <c r="X25" i="4"/>
  <c r="U25" i="4"/>
  <c r="R25" i="4"/>
  <c r="O25" i="4"/>
  <c r="L25" i="4"/>
  <c r="I25" i="4"/>
  <c r="F25" i="4"/>
  <c r="C25" i="4"/>
  <c r="AG24" i="4"/>
  <c r="AD24" i="4"/>
  <c r="AA24" i="4"/>
  <c r="X24" i="4"/>
  <c r="U24" i="4"/>
  <c r="R24" i="4"/>
  <c r="O24" i="4"/>
  <c r="L24" i="4"/>
  <c r="I24" i="4"/>
  <c r="F24" i="4"/>
  <c r="C24" i="4"/>
  <c r="AG23" i="4"/>
  <c r="AG27" i="4" s="1"/>
  <c r="AD23" i="4"/>
  <c r="AD27" i="4" s="1"/>
  <c r="AA23" i="4"/>
  <c r="AA27" i="4" s="1"/>
  <c r="X23" i="4"/>
  <c r="X27" i="4" s="1"/>
  <c r="U23" i="4"/>
  <c r="U27" i="4" s="1"/>
  <c r="R23" i="4"/>
  <c r="R27" i="4" s="1"/>
  <c r="O23" i="4"/>
  <c r="O27" i="4" s="1"/>
  <c r="L23" i="4"/>
  <c r="I23" i="4"/>
  <c r="I27" i="4" s="1"/>
  <c r="F23" i="4"/>
  <c r="F27" i="4" s="1"/>
  <c r="C23" i="4"/>
  <c r="C27" i="4" s="1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</calcChain>
</file>

<file path=xl/sharedStrings.xml><?xml version="1.0" encoding="utf-8"?>
<sst xmlns="http://schemas.openxmlformats.org/spreadsheetml/2006/main" count="795" uniqueCount="91">
  <si>
    <t>%Responders</t>
  </si>
  <si>
    <t>%TNFa+</t>
  </si>
  <si>
    <t>%IL-2+</t>
  </si>
  <si>
    <t>%IFNg+</t>
  </si>
  <si>
    <t>%HLA-DR+4-1BB+</t>
  </si>
  <si>
    <t>BY FLOW</t>
  </si>
  <si>
    <t>IL-2</t>
  </si>
  <si>
    <t>IL-10</t>
  </si>
  <si>
    <t>IL-13</t>
  </si>
  <si>
    <t>IL-6</t>
  </si>
  <si>
    <t>Spike</t>
  </si>
  <si>
    <t>N</t>
  </si>
  <si>
    <t>Tfh IL2</t>
  </si>
  <si>
    <t>IFN-γ</t>
  </si>
  <si>
    <t>TNF-α</t>
  </si>
  <si>
    <t>PR8</t>
  </si>
  <si>
    <t>BY MULTIPLEX</t>
  </si>
  <si>
    <t>OM8072</t>
  </si>
  <si>
    <t>OM8073</t>
  </si>
  <si>
    <t>OM8074</t>
  </si>
  <si>
    <t>OM8076</t>
  </si>
  <si>
    <t>OM8077</t>
  </si>
  <si>
    <t>OM8078</t>
  </si>
  <si>
    <t>OM8081</t>
  </si>
  <si>
    <t>OM8082</t>
  </si>
  <si>
    <t>OM8083</t>
  </si>
  <si>
    <t>OM8086</t>
  </si>
  <si>
    <t>OM8087</t>
  </si>
  <si>
    <t>OM8094</t>
  </si>
  <si>
    <t>OM8099</t>
  </si>
  <si>
    <t>Excl</t>
  </si>
  <si>
    <t># signal &gt; Background</t>
  </si>
  <si>
    <t># Analyzed</t>
  </si>
  <si>
    <t>#</t>
  </si>
  <si>
    <t>%</t>
  </si>
  <si>
    <t>12/13 donors</t>
  </si>
  <si>
    <t>13/13 donors</t>
  </si>
  <si>
    <r>
      <t xml:space="preserve">(A+B) Response to </t>
    </r>
    <r>
      <rPr>
        <b/>
        <i/>
        <u/>
        <sz val="11"/>
        <color theme="1"/>
        <rFont val="Calibri Light"/>
        <family val="2"/>
        <scheme val="major"/>
      </rPr>
      <t>either or both</t>
    </r>
    <r>
      <rPr>
        <sz val="11"/>
        <color theme="1"/>
        <rFont val="Calibri Light"/>
        <family val="2"/>
        <scheme val="major"/>
      </rPr>
      <t xml:space="preserve"> S &amp; N:</t>
    </r>
  </si>
  <si>
    <r>
      <rPr>
        <b/>
        <i/>
        <u/>
        <sz val="11"/>
        <color theme="1"/>
        <rFont val="Calibri Light"/>
        <family val="2"/>
        <scheme val="major"/>
      </rPr>
      <t>Any cytokine</t>
    </r>
    <r>
      <rPr>
        <sz val="11"/>
        <color theme="1"/>
        <rFont val="Calibri Light"/>
        <family val="2"/>
        <scheme val="major"/>
      </rPr>
      <t xml:space="preserve"> responses to </t>
    </r>
    <r>
      <rPr>
        <b/>
        <i/>
        <u/>
        <sz val="11"/>
        <color theme="1"/>
        <rFont val="Calibri Light"/>
        <family val="2"/>
        <scheme val="major"/>
      </rPr>
      <t>any</t>
    </r>
    <r>
      <rPr>
        <sz val="11"/>
        <color theme="1"/>
        <rFont val="Calibri Light"/>
        <family val="2"/>
        <scheme val="major"/>
      </rPr>
      <t xml:space="preserve"> SARS2 Ag</t>
    </r>
  </si>
  <si>
    <t>E</t>
  </si>
  <si>
    <t>M</t>
  </si>
  <si>
    <t xml:space="preserve">S </t>
  </si>
  <si>
    <t>✓</t>
  </si>
  <si>
    <t xml:space="preserve"> </t>
  </si>
  <si>
    <t>Proliferation</t>
  </si>
  <si>
    <t>CD4 or CD8 responses?</t>
  </si>
  <si>
    <t>CD4</t>
  </si>
  <si>
    <t>CD8</t>
  </si>
  <si>
    <t>IFN-y or GrB?</t>
  </si>
  <si>
    <t>IFN-y</t>
  </si>
  <si>
    <t>IFN-y &amp; GrB co-expressing</t>
  </si>
  <si>
    <t>GrB</t>
  </si>
  <si>
    <t>IFN-y/GrB</t>
  </si>
  <si>
    <t>undetectable</t>
  </si>
  <si>
    <t>Total patients  investigated</t>
  </si>
  <si>
    <t># of patients response to master peptides pools</t>
  </si>
  <si>
    <t xml:space="preserve"># of patients response to all peptides: </t>
  </si>
  <si>
    <t>Notes:</t>
  </si>
  <si>
    <t>2.  Number of patients who had proliferative responses to master peptide pools of  E, M, N, or S (out of 13 patients who showed proliferative responses).</t>
  </si>
  <si>
    <t>1. Number of patients who had CD4 or CD8 dominant responses out of 13 patients  who showed proliferative responses to COVID-19 master peptide pools (E, M, N, and S).</t>
  </si>
  <si>
    <t>4. Number of patients (either CD4 or CD8 dominant responses) who produced dominant IFN-y, granzyme B or co-producing IFN-y and granzyme B among 11 patients who showed proliferative responses to M-stimulated peptide pool.</t>
  </si>
  <si>
    <t>5. Number of patients (either CD4 or CD8 dominant responses) who produced dominant IFN-y, granzyme B or co-producing IFN-y and granzyme B among 11 patients who showed proliferative responses to N-stimulated peptide pool.</t>
  </si>
  <si>
    <t>6. Number of patients (either CD4 or CD8 dominant responses) who produced dominant IFN-y, granzyme B or co-producing IFN-y and granzyme B among 12 patients who showed proliferative responses to S-stimulated peptide pool.</t>
  </si>
  <si>
    <t>3. Number of patients (either CD4 or CD8 dominant responses) who produced dominant IFN-y or granzyme B among 8 patients who showed proliferative responses to E-stimulated peptide pool.</t>
  </si>
  <si>
    <t>PROLIFERATION</t>
  </si>
  <si>
    <t>✕</t>
  </si>
  <si>
    <r>
      <t xml:space="preserve">A) # responding to S </t>
    </r>
    <r>
      <rPr>
        <b/>
        <i/>
        <u/>
        <sz val="11"/>
        <color theme="1"/>
        <rFont val="Calibri Light"/>
        <family val="2"/>
        <scheme val="major"/>
      </rPr>
      <t>and</t>
    </r>
    <r>
      <rPr>
        <sz val="11"/>
        <color theme="1"/>
        <rFont val="Calibri Light"/>
        <family val="2"/>
        <scheme val="major"/>
      </rPr>
      <t xml:space="preserve"> N</t>
    </r>
  </si>
  <si>
    <r>
      <t xml:space="preserve">B) # responding to S </t>
    </r>
    <r>
      <rPr>
        <b/>
        <i/>
        <u/>
        <sz val="11"/>
        <color theme="1"/>
        <rFont val="Calibri Light"/>
        <family val="2"/>
        <scheme val="major"/>
      </rPr>
      <t>or</t>
    </r>
    <r>
      <rPr>
        <sz val="11"/>
        <color theme="1"/>
        <rFont val="Calibri Light"/>
        <family val="2"/>
        <scheme val="major"/>
      </rPr>
      <t xml:space="preserve"> N</t>
    </r>
  </si>
  <si>
    <r>
      <t xml:space="preserve">C) # responding to </t>
    </r>
    <r>
      <rPr>
        <b/>
        <i/>
        <u/>
        <sz val="11"/>
        <color theme="1"/>
        <rFont val="Calibri Light"/>
        <family val="2"/>
        <scheme val="major"/>
      </rPr>
      <t>neither</t>
    </r>
  </si>
  <si>
    <t>Table S2:  Summary of T cell proliferation responses stimulated by four different COVID-19 master peptides pools (E, M, N, and S) for each patient.</t>
  </si>
  <si>
    <t>Patient Identifier</t>
  </si>
  <si>
    <r>
      <t>CD8 major driven response (# of patients /13)</t>
    </r>
    <r>
      <rPr>
        <vertAlign val="superscript"/>
        <sz val="12"/>
        <rFont val="Calibri Light"/>
        <family val="2"/>
        <scheme val="major"/>
      </rPr>
      <t>1</t>
    </r>
  </si>
  <si>
    <r>
      <t>CD4 major driven response  (# of patients /13)</t>
    </r>
    <r>
      <rPr>
        <vertAlign val="superscript"/>
        <sz val="12"/>
        <rFont val="Calibri Light"/>
        <family val="2"/>
        <scheme val="major"/>
      </rPr>
      <t>1</t>
    </r>
  </si>
  <si>
    <r>
      <t>E-stimulated T cells response  (# of patients /13)</t>
    </r>
    <r>
      <rPr>
        <vertAlign val="superscript"/>
        <sz val="12"/>
        <rFont val="Calibri Light"/>
        <family val="2"/>
        <scheme val="major"/>
      </rPr>
      <t>2</t>
    </r>
  </si>
  <si>
    <r>
      <t>M-stimulated T cells response  (# of patients /13)</t>
    </r>
    <r>
      <rPr>
        <vertAlign val="superscript"/>
        <sz val="12"/>
        <rFont val="Calibri Light"/>
        <family val="2"/>
        <scheme val="major"/>
      </rPr>
      <t>2</t>
    </r>
  </si>
  <si>
    <r>
      <t>N-stimulated T cells response  (# of patients /13)</t>
    </r>
    <r>
      <rPr>
        <vertAlign val="superscript"/>
        <sz val="12"/>
        <rFont val="Calibri Light"/>
        <family val="2"/>
        <scheme val="major"/>
      </rPr>
      <t>2</t>
    </r>
  </si>
  <si>
    <r>
      <t>S-stimulated T cells response  (# of patients /13)</t>
    </r>
    <r>
      <rPr>
        <vertAlign val="superscript"/>
        <sz val="12"/>
        <rFont val="Calibri Light"/>
        <family val="2"/>
        <scheme val="major"/>
      </rPr>
      <t>2</t>
    </r>
  </si>
  <si>
    <r>
      <t>E stimulated IFN-y producing CD4/CD8 T cells  (# of patients /8)</t>
    </r>
    <r>
      <rPr>
        <vertAlign val="superscript"/>
        <sz val="12"/>
        <rFont val="Calibri Light"/>
        <family val="2"/>
        <scheme val="major"/>
      </rPr>
      <t>3</t>
    </r>
  </si>
  <si>
    <r>
      <t>E stimulated GrB producing CD4/CD8 T cells  (# of patients /8)</t>
    </r>
    <r>
      <rPr>
        <vertAlign val="superscript"/>
        <sz val="12"/>
        <rFont val="Calibri Light"/>
        <family val="2"/>
        <scheme val="major"/>
      </rPr>
      <t>3</t>
    </r>
  </si>
  <si>
    <r>
      <t>M stimulated IFN-y producing CD4/CD8T cells  (# of patients /11)</t>
    </r>
    <r>
      <rPr>
        <vertAlign val="superscript"/>
        <sz val="12"/>
        <rFont val="Calibri Light"/>
        <family val="2"/>
        <scheme val="major"/>
      </rPr>
      <t>4</t>
    </r>
  </si>
  <si>
    <r>
      <t>M stimulated GrB producing CD4/CD8T cells  (# of patients /11)</t>
    </r>
    <r>
      <rPr>
        <vertAlign val="superscript"/>
        <sz val="12"/>
        <rFont val="Calibri Light"/>
        <family val="2"/>
        <scheme val="major"/>
      </rPr>
      <t>4</t>
    </r>
  </si>
  <si>
    <r>
      <t>M stimulated IFN-y and GrB co- producing CD4/CD8 T cells  (# of patients /11)</t>
    </r>
    <r>
      <rPr>
        <vertAlign val="superscript"/>
        <sz val="12"/>
        <rFont val="Calibri Light"/>
        <family val="2"/>
        <scheme val="major"/>
      </rPr>
      <t>4</t>
    </r>
  </si>
  <si>
    <r>
      <t>N stimulated IFN-y producing CD4/CD8 T cells  (# of patients /11)</t>
    </r>
    <r>
      <rPr>
        <vertAlign val="superscript"/>
        <sz val="12"/>
        <rFont val="Calibri Light"/>
        <family val="2"/>
        <scheme val="major"/>
      </rPr>
      <t>5</t>
    </r>
  </si>
  <si>
    <r>
      <t>N stimulated GrB producing CD4/CD8 T cells  (# of patients /11)</t>
    </r>
    <r>
      <rPr>
        <vertAlign val="superscript"/>
        <sz val="12"/>
        <rFont val="Calibri Light"/>
        <family val="2"/>
        <scheme val="major"/>
      </rPr>
      <t>5</t>
    </r>
  </si>
  <si>
    <r>
      <t>N-stimulated IFN-y and GrB co- producing CD4/CD8 T cells  (# of patients /11)</t>
    </r>
    <r>
      <rPr>
        <vertAlign val="superscript"/>
        <sz val="12"/>
        <rFont val="Calibri Light"/>
        <family val="2"/>
        <scheme val="major"/>
      </rPr>
      <t>5</t>
    </r>
  </si>
  <si>
    <r>
      <t>S stimulated IFN-y producing CD4/CD8 T cells  (# of patients /12)</t>
    </r>
    <r>
      <rPr>
        <vertAlign val="superscript"/>
        <sz val="12"/>
        <rFont val="Calibri Light"/>
        <family val="2"/>
        <scheme val="major"/>
      </rPr>
      <t>6</t>
    </r>
  </si>
  <si>
    <r>
      <t>S stimulated GrB producing CD4/CD8 T cells  (# of patients /12)</t>
    </r>
    <r>
      <rPr>
        <vertAlign val="superscript"/>
        <sz val="12"/>
        <rFont val="Calibri Light"/>
        <family val="2"/>
        <scheme val="major"/>
      </rPr>
      <t>6</t>
    </r>
  </si>
  <si>
    <r>
      <t>S-stimulated IFN-y and GrB co- producing CD4/CD8 T cells  (# of patients /12)</t>
    </r>
    <r>
      <rPr>
        <vertAlign val="superscript"/>
        <sz val="12"/>
        <rFont val="Calibri Light"/>
        <family val="2"/>
        <scheme val="major"/>
      </rPr>
      <t>6</t>
    </r>
  </si>
  <si>
    <r>
      <t>*</t>
    </r>
    <r>
      <rPr>
        <b/>
        <sz val="11"/>
        <color theme="1"/>
        <rFont val="Calibri Light"/>
        <family val="2"/>
        <scheme val="major"/>
      </rPr>
      <t>Excl</t>
    </r>
    <r>
      <rPr>
        <sz val="11"/>
        <color theme="1"/>
        <rFont val="Calibri Light"/>
        <family val="2"/>
        <scheme val="major"/>
      </rPr>
      <t xml:space="preserve"> = OM8099 had high background signal in control wells and was determined to be a statistical outlier by the Grubb's test; it was excluded from statistical analyses for TNF-α responses.</t>
    </r>
  </si>
  <si>
    <t xml:space="preserve">Table S1: Summary of ICC, Multiplex Elisa and pTfh responses to S and N proteins and influenza A PR8    </t>
  </si>
  <si>
    <t>OM8085 (SARS1)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</si>
</sst>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b/>
      <i/>
      <u/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rgb="FF9C5700"/>
      <name val="Helvetica"/>
      <family val="2"/>
    </font>
    <font>
      <b/>
      <sz val="9"/>
      <name val="Calibri Light"/>
      <family val="2"/>
      <scheme val="major"/>
    </font>
    <font>
      <b/>
      <sz val="9"/>
      <color theme="1"/>
      <name val="Calibri"/>
      <family val="2"/>
      <scheme val="minor"/>
    </font>
    <font>
      <b/>
      <sz val="9"/>
      <color theme="1"/>
      <name val="Helvetica"/>
      <family val="2"/>
    </font>
    <font>
      <sz val="9"/>
      <color rgb="FF222222"/>
      <name val="Calibri Light"/>
      <family val="2"/>
      <scheme val="major"/>
    </font>
    <font>
      <sz val="10"/>
      <color rgb="FF222222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name val="Calibri Light"/>
      <family val="2"/>
      <scheme val="major"/>
    </font>
    <font>
      <vertAlign val="superscript"/>
      <sz val="12"/>
      <name val="Calibri Light"/>
      <family val="2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3FFA7"/>
        <bgColor indexed="64"/>
      </patternFill>
    </fill>
    <fill>
      <patternFill patternType="solid">
        <fgColor rgb="FFFFCFD2"/>
        <bgColor indexed="64"/>
      </patternFill>
    </fill>
    <fill>
      <patternFill patternType="solid">
        <fgColor rgb="FF2B9EB3"/>
        <bgColor indexed="64"/>
      </patternFill>
    </fill>
    <fill>
      <patternFill patternType="solid">
        <fgColor rgb="FFFCAB1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FCE4D6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2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2B9EB3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rgb="FF2B9EB3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theme="0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rgb="FF2B9EB3"/>
      </right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/>
      </bottom>
      <diagonal/>
    </border>
    <border>
      <left style="thin">
        <color theme="0" tint="-0.14996795556505021"/>
      </left>
      <right style="thin">
        <color rgb="FF2B9EB3"/>
      </right>
      <top style="thin">
        <color indexed="64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rgb="FF2B9EB3"/>
      </right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 style="thin">
        <color rgb="FF2B9EB3"/>
      </right>
      <top style="thin">
        <color theme="0"/>
      </top>
      <bottom style="thin">
        <color indexed="64"/>
      </bottom>
      <diagonal/>
    </border>
    <border>
      <left style="thin">
        <color rgb="FF2B9EB3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rgb="FF2B9EB3"/>
      </left>
      <right style="thin">
        <color theme="0" tint="-0.14996795556505021"/>
      </right>
      <top style="thin">
        <color indexed="64"/>
      </top>
      <bottom style="thin">
        <color theme="0"/>
      </bottom>
      <diagonal/>
    </border>
    <border>
      <left style="thin">
        <color rgb="FF2B9EB3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rgb="FF2B9EB3"/>
      </left>
      <right style="thin">
        <color theme="0" tint="-0.14996795556505021"/>
      </right>
      <top style="thin">
        <color theme="0"/>
      </top>
      <bottom style="thin">
        <color indexed="64"/>
      </bottom>
      <diagonal/>
    </border>
    <border>
      <left style="thin">
        <color theme="0" tint="-4.9989318521683403E-2"/>
      </left>
      <right style="medium">
        <color auto="1"/>
      </right>
      <top/>
      <bottom/>
      <diagonal/>
    </border>
    <border>
      <left style="thin">
        <color theme="0" tint="-4.9989318521683403E-2"/>
      </left>
      <right style="medium">
        <color auto="1"/>
      </right>
      <top/>
      <bottom style="thin">
        <color indexed="64"/>
      </bottom>
      <diagonal/>
    </border>
    <border>
      <left style="thin">
        <color theme="0" tint="-4.9989318521683403E-2"/>
      </left>
      <right style="medium">
        <color auto="1"/>
      </right>
      <top style="thin">
        <color indexed="64"/>
      </top>
      <bottom style="thin">
        <color theme="0"/>
      </bottom>
      <diagonal/>
    </border>
    <border>
      <left style="thin">
        <color theme="0" tint="-4.9989318521683403E-2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medium">
        <color auto="1"/>
      </right>
      <top style="thin">
        <color theme="0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5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5"/>
      </right>
      <top style="thin">
        <color indexed="64"/>
      </top>
      <bottom style="thin">
        <color theme="0"/>
      </bottom>
      <diagonal/>
    </border>
    <border>
      <left style="thin">
        <color theme="0" tint="-4.9989318521683403E-2"/>
      </left>
      <right style="thin">
        <color theme="5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5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5"/>
      </right>
      <top style="thin">
        <color theme="0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1" tint="0.499984740745262"/>
      </bottom>
      <diagonal/>
    </border>
    <border>
      <left style="thin">
        <color theme="0" tint="-4.9989318521683403E-2"/>
      </left>
      <right style="thin">
        <color rgb="FF2B9EB3"/>
      </right>
      <top/>
      <bottom style="thin">
        <color theme="1" tint="0.499984740745262"/>
      </bottom>
      <diagonal/>
    </border>
    <border>
      <left/>
      <right style="thin">
        <color theme="0" tint="-4.9989318521683403E-2"/>
      </right>
      <top/>
      <bottom style="thin">
        <color theme="1" tint="0.499984740745262"/>
      </bottom>
      <diagonal/>
    </border>
    <border>
      <left style="thin">
        <color theme="0" tint="-4.9989318521683403E-2"/>
      </left>
      <right style="medium">
        <color auto="1"/>
      </right>
      <top/>
      <bottom style="thin">
        <color theme="1" tint="0.499984740745262"/>
      </bottom>
      <diagonal/>
    </border>
    <border>
      <left style="medium">
        <color auto="1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5"/>
      </right>
      <top/>
      <bottom style="thin">
        <color theme="1" tint="0.499984740745262"/>
      </bottom>
      <diagonal/>
    </border>
    <border>
      <left style="thin">
        <color theme="5"/>
      </left>
      <right/>
      <top/>
      <bottom style="thin">
        <color theme="1" tint="0.499984740745262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/>
      </bottom>
      <diagonal/>
    </border>
    <border>
      <left style="thin">
        <color theme="0" tint="-0.14996795556505021"/>
      </left>
      <right style="medium">
        <color auto="1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5"/>
      </right>
      <top style="thin">
        <color indexed="64"/>
      </top>
      <bottom style="thin">
        <color theme="0"/>
      </bottom>
      <diagonal/>
    </border>
    <border>
      <left/>
      <right style="thin">
        <color rgb="FF2B9EB3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1"/>
      </right>
      <top style="thin">
        <color theme="0" tint="-0.14996795556505021"/>
      </top>
      <bottom/>
      <diagonal/>
    </border>
    <border>
      <left/>
      <right style="thin">
        <color theme="5"/>
      </right>
      <top style="thin">
        <color theme="0" tint="-0.14996795556505021"/>
      </top>
      <bottom/>
      <diagonal/>
    </border>
    <border>
      <left/>
      <right style="medium">
        <color auto="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/>
      <right style="thin">
        <color theme="5"/>
      </right>
      <top style="thin">
        <color theme="1" tint="0.499984740745262"/>
      </top>
      <bottom style="thin">
        <color theme="0" tint="-0.14996795556505021"/>
      </bottom>
      <diagonal/>
    </border>
    <border>
      <left/>
      <right/>
      <top style="thin">
        <color theme="1" tint="0.499984740745262"/>
      </top>
      <bottom style="thin">
        <color theme="0" tint="-0.14996795556505021"/>
      </bottom>
      <diagonal/>
    </border>
    <border>
      <left/>
      <right style="thin">
        <color rgb="FF2B9EB3"/>
      </right>
      <top style="thin">
        <color theme="1" tint="0.499984740745262"/>
      </top>
      <bottom style="thin">
        <color theme="0" tint="-0.14996795556505021"/>
      </bottom>
      <diagonal/>
    </border>
    <border>
      <left/>
      <right style="medium">
        <color auto="1"/>
      </right>
      <top style="thin">
        <color theme="1" tint="0.49998474074526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1" tint="0.499984740745262"/>
      </bottom>
      <diagonal/>
    </border>
    <border>
      <left/>
      <right style="thin">
        <color rgb="FF2B9EB3"/>
      </right>
      <top style="thin">
        <color theme="0" tint="-0.14996795556505021"/>
      </top>
      <bottom style="thin">
        <color theme="1" tint="0.499984740745262"/>
      </bottom>
      <diagonal/>
    </border>
    <border>
      <left/>
      <right style="medium">
        <color auto="1"/>
      </right>
      <top style="thin">
        <color theme="0" tint="-0.14996795556505021"/>
      </top>
      <bottom style="thin">
        <color theme="1" tint="0.499984740745262"/>
      </bottom>
      <diagonal/>
    </border>
    <border>
      <left style="medium">
        <color auto="1"/>
      </left>
      <right/>
      <top style="thin">
        <color theme="0" tint="-0.14996795556505021"/>
      </top>
      <bottom style="thin">
        <color theme="1" tint="0.499984740745262"/>
      </bottom>
      <diagonal/>
    </border>
    <border>
      <left/>
      <right style="thin">
        <color theme="5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thin">
        <color theme="1" tint="0.499984740745262"/>
      </bottom>
      <diagonal/>
    </border>
    <border>
      <left style="medium">
        <color auto="1"/>
      </left>
      <right style="thin">
        <color theme="0" tint="-4.9989318521683403E-2"/>
      </right>
      <top style="thin">
        <color theme="1" tint="0.49998474074526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499984740745262"/>
      </top>
      <bottom style="thin">
        <color indexed="64"/>
      </bottom>
      <diagonal/>
    </border>
    <border>
      <left style="thin">
        <color theme="0" tint="-4.9989318521683403E-2"/>
      </left>
      <right style="medium">
        <color auto="1"/>
      </right>
      <top style="thin">
        <color theme="1" tint="0.499984740745262"/>
      </top>
      <bottom style="thin">
        <color indexed="64"/>
      </bottom>
      <diagonal/>
    </border>
    <border>
      <left style="medium">
        <color auto="1"/>
      </left>
      <right style="thin">
        <color theme="0" tint="-4.9989318521683403E-2"/>
      </right>
      <top style="thin">
        <color indexed="64"/>
      </top>
      <bottom style="thin">
        <color theme="0"/>
      </bottom>
      <diagonal/>
    </border>
    <border>
      <left style="medium">
        <color auto="1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theme="0" tint="-4.9989318521683403E-2"/>
      </right>
      <top style="thin">
        <color theme="0"/>
      </top>
      <bottom style="thin">
        <color indexed="64"/>
      </bottom>
      <diagonal/>
    </border>
    <border>
      <left style="medium">
        <color auto="1"/>
      </left>
      <right style="thin">
        <color theme="0" tint="-4.9989318521683403E-2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 style="thin">
        <color theme="0" tint="-0.14996795556505021"/>
      </bottom>
      <diagonal/>
    </border>
    <border>
      <left style="thin">
        <color auto="1"/>
      </left>
      <right style="thin">
        <color indexed="64"/>
      </right>
      <top style="thin">
        <color theme="0" tint="-0.14996795556505021"/>
      </top>
      <bottom style="thin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13" fillId="9" borderId="0" applyNumberFormat="0" applyBorder="0" applyAlignment="0" applyProtection="0"/>
  </cellStyleXfs>
  <cellXfs count="247">
    <xf numFmtId="0" fontId="0" fillId="0" borderId="0" xfId="0"/>
    <xf numFmtId="0" fontId="0" fillId="0" borderId="0" xfId="0" applyBorder="1"/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41" xfId="0" applyFont="1" applyBorder="1" applyAlignment="1">
      <alignment horizontal="center"/>
    </xf>
    <xf numFmtId="0" fontId="7" fillId="8" borderId="24" xfId="0" applyFont="1" applyFill="1" applyBorder="1" applyAlignment="1">
      <alignment horizontal="center"/>
    </xf>
    <xf numFmtId="0" fontId="7" fillId="8" borderId="25" xfId="0" applyFont="1" applyFill="1" applyBorder="1" applyAlignment="1">
      <alignment horizontal="center"/>
    </xf>
    <xf numFmtId="0" fontId="7" fillId="8" borderId="30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7" fillId="8" borderId="23" xfId="0" applyFont="1" applyFill="1" applyBorder="1" applyAlignment="1">
      <alignment horizontal="center"/>
    </xf>
    <xf numFmtId="0" fontId="7" fillId="8" borderId="29" xfId="0" applyFont="1" applyFill="1" applyBorder="1" applyAlignment="1">
      <alignment horizontal="center"/>
    </xf>
    <xf numFmtId="0" fontId="7" fillId="8" borderId="57" xfId="0" applyFont="1" applyFill="1" applyBorder="1" applyAlignment="1">
      <alignment horizontal="center"/>
    </xf>
    <xf numFmtId="0" fontId="7" fillId="8" borderId="58" xfId="0" applyFont="1" applyFill="1" applyBorder="1" applyAlignment="1">
      <alignment horizontal="center"/>
    </xf>
    <xf numFmtId="0" fontId="7" fillId="8" borderId="59" xfId="0" applyFont="1" applyFill="1" applyBorder="1" applyAlignment="1">
      <alignment horizontal="center"/>
    </xf>
    <xf numFmtId="0" fontId="7" fillId="8" borderId="45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9" fontId="9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0" fontId="9" fillId="0" borderId="61" xfId="0" applyFont="1" applyBorder="1" applyAlignment="1">
      <alignment horizontal="center"/>
    </xf>
    <xf numFmtId="0" fontId="0" fillId="0" borderId="0" xfId="0" applyAlignment="1">
      <alignment vertical="center"/>
    </xf>
    <xf numFmtId="0" fontId="9" fillId="0" borderId="9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9" fillId="8" borderId="76" xfId="0" applyFont="1" applyFill="1" applyBorder="1" applyAlignment="1">
      <alignment horizontal="center" vertical="center"/>
    </xf>
    <xf numFmtId="9" fontId="9" fillId="8" borderId="76" xfId="0" applyNumberFormat="1" applyFont="1" applyFill="1" applyBorder="1" applyAlignment="1">
      <alignment horizontal="center" vertical="center"/>
    </xf>
    <xf numFmtId="0" fontId="9" fillId="8" borderId="77" xfId="0" applyFont="1" applyFill="1" applyBorder="1" applyAlignment="1">
      <alignment horizontal="center" vertical="center"/>
    </xf>
    <xf numFmtId="0" fontId="9" fillId="8" borderId="78" xfId="0" applyFont="1" applyFill="1" applyBorder="1" applyAlignment="1">
      <alignment horizontal="center" vertical="center"/>
    </xf>
    <xf numFmtId="0" fontId="9" fillId="8" borderId="79" xfId="0" applyFont="1" applyFill="1" applyBorder="1" applyAlignment="1">
      <alignment horizontal="center" vertical="center"/>
    </xf>
    <xf numFmtId="0" fontId="9" fillId="8" borderId="80" xfId="0" applyFont="1" applyFill="1" applyBorder="1" applyAlignment="1">
      <alignment horizontal="center" vertical="center"/>
    </xf>
    <xf numFmtId="9" fontId="11" fillId="3" borderId="10" xfId="0" applyNumberFormat="1" applyFont="1" applyFill="1" applyBorder="1" applyAlignment="1">
      <alignment horizontal="center" vertical="center"/>
    </xf>
    <xf numFmtId="9" fontId="11" fillId="3" borderId="11" xfId="0" applyNumberFormat="1" applyFont="1" applyFill="1" applyBorder="1" applyAlignment="1">
      <alignment horizontal="center" vertical="center"/>
    </xf>
    <xf numFmtId="9" fontId="11" fillId="3" borderId="19" xfId="0" applyNumberFormat="1" applyFont="1" applyFill="1" applyBorder="1" applyAlignment="1">
      <alignment horizontal="center" vertical="center"/>
    </xf>
    <xf numFmtId="9" fontId="11" fillId="3" borderId="36" xfId="0" applyNumberFormat="1" applyFont="1" applyFill="1" applyBorder="1" applyAlignment="1">
      <alignment horizontal="center" vertical="center"/>
    </xf>
    <xf numFmtId="9" fontId="11" fillId="3" borderId="0" xfId="0" applyNumberFormat="1" applyFont="1" applyFill="1" applyBorder="1" applyAlignment="1">
      <alignment horizontal="center" vertical="center"/>
    </xf>
    <xf numFmtId="9" fontId="11" fillId="3" borderId="3" xfId="0" applyNumberFormat="1" applyFont="1" applyFill="1" applyBorder="1" applyAlignment="1">
      <alignment horizontal="center" vertical="center"/>
    </xf>
    <xf numFmtId="9" fontId="11" fillId="3" borderId="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88" xfId="0" applyFont="1" applyBorder="1" applyAlignment="1">
      <alignment horizontal="center"/>
    </xf>
    <xf numFmtId="0" fontId="5" fillId="0" borderId="89" xfId="0" applyFont="1" applyBorder="1" applyAlignment="1">
      <alignment horizontal="center"/>
    </xf>
    <xf numFmtId="0" fontId="5" fillId="0" borderId="90" xfId="0" applyFont="1" applyBorder="1" applyAlignment="1">
      <alignment horizont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4" fillId="4" borderId="33" xfId="0" applyFont="1" applyFill="1" applyBorder="1" applyAlignment="1">
      <alignment horizontal="center" vertical="center" wrapText="1"/>
    </xf>
    <xf numFmtId="0" fontId="14" fillId="5" borderId="3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/>
    </xf>
    <xf numFmtId="10" fontId="15" fillId="4" borderId="91" xfId="0" applyNumberFormat="1" applyFont="1" applyFill="1" applyBorder="1" applyAlignment="1">
      <alignment horizontal="center"/>
    </xf>
    <xf numFmtId="10" fontId="15" fillId="4" borderId="14" xfId="0" applyNumberFormat="1" applyFont="1" applyFill="1" applyBorder="1" applyAlignment="1">
      <alignment horizontal="center"/>
    </xf>
    <xf numFmtId="10" fontId="15" fillId="4" borderId="38" xfId="0" applyNumberFormat="1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/>
    </xf>
    <xf numFmtId="0" fontId="14" fillId="4" borderId="27" xfId="0" applyFont="1" applyFill="1" applyBorder="1" applyAlignment="1">
      <alignment horizontal="center"/>
    </xf>
    <xf numFmtId="0" fontId="14" fillId="4" borderId="34" xfId="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/>
    </xf>
    <xf numFmtId="10" fontId="16" fillId="4" borderId="92" xfId="0" applyNumberFormat="1" applyFont="1" applyFill="1" applyBorder="1" applyAlignment="1">
      <alignment horizontal="center"/>
    </xf>
    <xf numFmtId="10" fontId="16" fillId="4" borderId="16" xfId="0" applyNumberFormat="1" applyFont="1" applyFill="1" applyBorder="1" applyAlignment="1">
      <alignment horizontal="center"/>
    </xf>
    <xf numFmtId="10" fontId="16" fillId="4" borderId="16" xfId="2" applyNumberFormat="1" applyFont="1" applyFill="1" applyBorder="1" applyAlignment="1">
      <alignment horizontal="center"/>
    </xf>
    <xf numFmtId="10" fontId="16" fillId="4" borderId="39" xfId="0" applyNumberFormat="1" applyFont="1" applyFill="1" applyBorder="1" applyAlignment="1">
      <alignment horizontal="center"/>
    </xf>
    <xf numFmtId="0" fontId="14" fillId="5" borderId="26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/>
    </xf>
    <xf numFmtId="0" fontId="14" fillId="5" borderId="43" xfId="0" applyFont="1" applyFill="1" applyBorder="1" applyAlignment="1">
      <alignment horizontal="center"/>
    </xf>
    <xf numFmtId="0" fontId="14" fillId="5" borderId="39" xfId="0" applyFont="1" applyFill="1" applyBorder="1" applyAlignment="1">
      <alignment horizontal="center"/>
    </xf>
    <xf numFmtId="10" fontId="15" fillId="4" borderId="92" xfId="0" applyNumberFormat="1" applyFont="1" applyFill="1" applyBorder="1" applyAlignment="1">
      <alignment horizontal="center"/>
    </xf>
    <xf numFmtId="10" fontId="15" fillId="5" borderId="16" xfId="0" applyNumberFormat="1" applyFont="1" applyFill="1" applyBorder="1" applyAlignment="1">
      <alignment horizontal="center"/>
    </xf>
    <xf numFmtId="10" fontId="15" fillId="5" borderId="39" xfId="0" applyNumberFormat="1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 vertical="center" wrapText="1"/>
    </xf>
    <xf numFmtId="10" fontId="15" fillId="4" borderId="16" xfId="0" applyNumberFormat="1" applyFont="1" applyFill="1" applyBorder="1" applyAlignment="1">
      <alignment horizontal="center"/>
    </xf>
    <xf numFmtId="10" fontId="15" fillId="4" borderId="39" xfId="0" applyNumberFormat="1" applyFont="1" applyFill="1" applyBorder="1" applyAlignment="1">
      <alignment horizontal="center"/>
    </xf>
    <xf numFmtId="11" fontId="14" fillId="5" borderId="26" xfId="0" applyNumberFormat="1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/>
    </xf>
    <xf numFmtId="10" fontId="15" fillId="5" borderId="92" xfId="0" applyNumberFormat="1" applyFont="1" applyFill="1" applyBorder="1" applyAlignment="1">
      <alignment horizontal="center"/>
    </xf>
    <xf numFmtId="0" fontId="17" fillId="0" borderId="0" xfId="0" applyFont="1"/>
    <xf numFmtId="0" fontId="14" fillId="5" borderId="29" xfId="0" applyFont="1" applyFill="1" applyBorder="1" applyAlignment="1">
      <alignment horizontal="center"/>
    </xf>
    <xf numFmtId="0" fontId="14" fillId="5" borderId="30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5" borderId="35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14" fillId="4" borderId="40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5" borderId="18" xfId="0" applyFont="1" applyFill="1" applyBorder="1" applyAlignment="1">
      <alignment horizontal="center"/>
    </xf>
    <xf numFmtId="0" fontId="14" fillId="5" borderId="44" xfId="0" applyFont="1" applyFill="1" applyBorder="1" applyAlignment="1">
      <alignment horizontal="center"/>
    </xf>
    <xf numFmtId="0" fontId="14" fillId="5" borderId="40" xfId="0" applyFont="1" applyFill="1" applyBorder="1" applyAlignment="1">
      <alignment horizontal="center"/>
    </xf>
    <xf numFmtId="10" fontId="15" fillId="4" borderId="93" xfId="0" applyNumberFormat="1" applyFont="1" applyFill="1" applyBorder="1" applyAlignment="1">
      <alignment horizontal="center"/>
    </xf>
    <xf numFmtId="10" fontId="15" fillId="4" borderId="18" xfId="0" applyNumberFormat="1" applyFont="1" applyFill="1" applyBorder="1" applyAlignment="1">
      <alignment horizontal="center"/>
    </xf>
    <xf numFmtId="10" fontId="15" fillId="4" borderId="40" xfId="0" applyNumberFormat="1" applyFont="1" applyFill="1" applyBorder="1" applyAlignment="1">
      <alignment horizontal="center"/>
    </xf>
    <xf numFmtId="0" fontId="18" fillId="0" borderId="0" xfId="0" applyFont="1"/>
    <xf numFmtId="0" fontId="7" fillId="8" borderId="91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7" fillId="8" borderId="38" xfId="0" applyFont="1" applyFill="1" applyBorder="1" applyAlignment="1">
      <alignment horizontal="center"/>
    </xf>
    <xf numFmtId="0" fontId="7" fillId="8" borderId="93" xfId="0" applyFont="1" applyFill="1" applyBorder="1" applyAlignment="1">
      <alignment horizontal="center"/>
    </xf>
    <xf numFmtId="0" fontId="7" fillId="8" borderId="18" xfId="0" applyFont="1" applyFill="1" applyBorder="1" applyAlignment="1">
      <alignment horizontal="center"/>
    </xf>
    <xf numFmtId="0" fontId="7" fillId="8" borderId="40" xfId="0" applyFont="1" applyFill="1" applyBorder="1" applyAlignment="1">
      <alignment horizontal="center"/>
    </xf>
    <xf numFmtId="9" fontId="11" fillId="3" borderId="6" xfId="0" applyNumberFormat="1" applyFont="1" applyFill="1" applyBorder="1" applyAlignment="1">
      <alignment horizontal="center" vertical="center"/>
    </xf>
    <xf numFmtId="9" fontId="11" fillId="3" borderId="94" xfId="0" applyNumberFormat="1" applyFont="1" applyFill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19" fillId="0" borderId="82" xfId="0" applyFont="1" applyBorder="1" applyAlignment="1">
      <alignment horizontal="center"/>
    </xf>
    <xf numFmtId="0" fontId="19" fillId="0" borderId="83" xfId="0" applyFont="1" applyBorder="1" applyAlignment="1">
      <alignment horizontal="center"/>
    </xf>
    <xf numFmtId="0" fontId="19" fillId="0" borderId="84" xfId="0" applyFont="1" applyBorder="1" applyAlignment="1">
      <alignment horizontal="center"/>
    </xf>
    <xf numFmtId="0" fontId="19" fillId="10" borderId="85" xfId="0" applyFont="1" applyFill="1" applyBorder="1" applyAlignment="1">
      <alignment horizontal="center"/>
    </xf>
    <xf numFmtId="0" fontId="19" fillId="10" borderId="2" xfId="0" applyFont="1" applyFill="1" applyBorder="1" applyAlignment="1">
      <alignment horizontal="center"/>
    </xf>
    <xf numFmtId="10" fontId="20" fillId="10" borderId="2" xfId="0" applyNumberFormat="1" applyFont="1" applyFill="1" applyBorder="1" applyAlignment="1">
      <alignment horizontal="center"/>
    </xf>
    <xf numFmtId="0" fontId="20" fillId="0" borderId="86" xfId="0" applyFont="1" applyBorder="1"/>
    <xf numFmtId="0" fontId="19" fillId="11" borderId="83" xfId="0" applyFont="1" applyFill="1" applyBorder="1" applyAlignment="1">
      <alignment horizontal="center"/>
    </xf>
    <xf numFmtId="0" fontId="19" fillId="11" borderId="2" xfId="0" applyFont="1" applyFill="1" applyBorder="1" applyAlignment="1">
      <alignment horizontal="center"/>
    </xf>
    <xf numFmtId="10" fontId="20" fillId="11" borderId="2" xfId="0" applyNumberFormat="1" applyFont="1" applyFill="1" applyBorder="1" applyAlignment="1">
      <alignment horizontal="center"/>
    </xf>
    <xf numFmtId="0" fontId="19" fillId="12" borderId="85" xfId="0" applyFont="1" applyFill="1" applyBorder="1" applyAlignment="1">
      <alignment horizontal="center"/>
    </xf>
    <xf numFmtId="0" fontId="19" fillId="12" borderId="2" xfId="0" applyFont="1" applyFill="1" applyBorder="1" applyAlignment="1">
      <alignment horizontal="center"/>
    </xf>
    <xf numFmtId="10" fontId="20" fillId="12" borderId="2" xfId="0" applyNumberFormat="1" applyFont="1" applyFill="1" applyBorder="1" applyAlignment="1">
      <alignment horizontal="center"/>
    </xf>
    <xf numFmtId="0" fontId="19" fillId="13" borderId="83" xfId="0" applyFont="1" applyFill="1" applyBorder="1" applyAlignment="1">
      <alignment horizontal="center"/>
    </xf>
    <xf numFmtId="0" fontId="19" fillId="13" borderId="2" xfId="0" applyFont="1" applyFill="1" applyBorder="1" applyAlignment="1">
      <alignment horizontal="center"/>
    </xf>
    <xf numFmtId="10" fontId="20" fillId="13" borderId="2" xfId="0" applyNumberFormat="1" applyFont="1" applyFill="1" applyBorder="1" applyAlignment="1">
      <alignment horizontal="center"/>
    </xf>
    <xf numFmtId="0" fontId="19" fillId="14" borderId="83" xfId="0" applyFont="1" applyFill="1" applyBorder="1" applyAlignment="1">
      <alignment horizontal="center"/>
    </xf>
    <xf numFmtId="0" fontId="19" fillId="14" borderId="2" xfId="0" applyFont="1" applyFill="1" applyBorder="1" applyAlignment="1">
      <alignment horizontal="center"/>
    </xf>
    <xf numFmtId="10" fontId="20" fillId="14" borderId="2" xfId="0" applyNumberFormat="1" applyFont="1" applyFill="1" applyBorder="1" applyAlignment="1">
      <alignment horizontal="center"/>
    </xf>
    <xf numFmtId="0" fontId="19" fillId="10" borderId="83" xfId="0" applyFont="1" applyFill="1" applyBorder="1" applyAlignment="1">
      <alignment horizontal="center"/>
    </xf>
    <xf numFmtId="0" fontId="19" fillId="15" borderId="83" xfId="0" applyFont="1" applyFill="1" applyBorder="1" applyAlignment="1">
      <alignment horizontal="center"/>
    </xf>
    <xf numFmtId="0" fontId="19" fillId="15" borderId="2" xfId="0" applyFont="1" applyFill="1" applyBorder="1" applyAlignment="1">
      <alignment horizontal="center"/>
    </xf>
    <xf numFmtId="10" fontId="20" fillId="15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10" fontId="20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85" xfId="0" applyFont="1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83" xfId="0" applyFont="1" applyBorder="1"/>
    <xf numFmtId="0" fontId="20" fillId="0" borderId="84" xfId="0" applyFont="1" applyBorder="1" applyAlignment="1">
      <alignment horizontal="center"/>
    </xf>
    <xf numFmtId="0" fontId="20" fillId="0" borderId="8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95" xfId="0" applyFont="1" applyBorder="1" applyAlignment="1">
      <alignment horizontal="center"/>
    </xf>
    <xf numFmtId="0" fontId="5" fillId="0" borderId="1" xfId="0" applyFont="1" applyBorder="1"/>
    <xf numFmtId="0" fontId="0" fillId="0" borderId="51" xfId="0" applyBorder="1"/>
    <xf numFmtId="0" fontId="0" fillId="0" borderId="52" xfId="0" applyBorder="1"/>
    <xf numFmtId="0" fontId="0" fillId="0" borderId="87" xfId="0" applyBorder="1"/>
    <xf numFmtId="0" fontId="2" fillId="3" borderId="81" xfId="0" applyFont="1" applyFill="1" applyBorder="1" applyAlignment="1">
      <alignment horizontal="left"/>
    </xf>
    <xf numFmtId="0" fontId="2" fillId="3" borderId="86" xfId="0" applyFont="1" applyFill="1" applyBorder="1" applyAlignment="1">
      <alignment horizontal="left"/>
    </xf>
    <xf numFmtId="0" fontId="6" fillId="3" borderId="85" xfId="0" applyFont="1" applyFill="1" applyBorder="1" applyAlignment="1">
      <alignment horizontal="left"/>
    </xf>
    <xf numFmtId="0" fontId="4" fillId="0" borderId="97" xfId="0" applyFont="1" applyBorder="1" applyAlignment="1">
      <alignment horizontal="left"/>
    </xf>
    <xf numFmtId="0" fontId="4" fillId="0" borderId="98" xfId="0" applyFont="1" applyBorder="1" applyAlignment="1">
      <alignment horizontal="left"/>
    </xf>
    <xf numFmtId="0" fontId="6" fillId="0" borderId="99" xfId="0" applyFont="1" applyBorder="1" applyAlignment="1">
      <alignment horizontal="left"/>
    </xf>
    <xf numFmtId="0" fontId="4" fillId="8" borderId="86" xfId="0" applyFont="1" applyFill="1" applyBorder="1" applyAlignment="1">
      <alignment horizontal="left"/>
    </xf>
    <xf numFmtId="0" fontId="4" fillId="8" borderId="85" xfId="0" applyFont="1" applyFill="1" applyBorder="1" applyAlignment="1">
      <alignment horizontal="left"/>
    </xf>
    <xf numFmtId="0" fontId="10" fillId="3" borderId="86" xfId="0" applyFont="1" applyFill="1" applyBorder="1" applyAlignment="1">
      <alignment horizontal="left" vertical="center"/>
    </xf>
    <xf numFmtId="0" fontId="4" fillId="0" borderId="86" xfId="0" applyFont="1" applyBorder="1" applyAlignment="1">
      <alignment horizontal="left"/>
    </xf>
    <xf numFmtId="9" fontId="6" fillId="0" borderId="0" xfId="0" applyNumberFormat="1" applyFont="1" applyBorder="1" applyAlignment="1">
      <alignment horizontal="center"/>
    </xf>
    <xf numFmtId="0" fontId="5" fillId="0" borderId="100" xfId="0" applyFont="1" applyBorder="1" applyAlignment="1">
      <alignment horizontal="right"/>
    </xf>
    <xf numFmtId="0" fontId="5" fillId="0" borderId="98" xfId="0" applyFont="1" applyBorder="1" applyAlignment="1">
      <alignment horizontal="left"/>
    </xf>
    <xf numFmtId="0" fontId="5" fillId="0" borderId="86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5" fillId="8" borderId="101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5" fillId="0" borderId="86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1" fillId="0" borderId="85" xfId="0" applyFont="1" applyBorder="1"/>
    <xf numFmtId="0" fontId="11" fillId="0" borderId="0" xfId="0" applyFont="1"/>
    <xf numFmtId="0" fontId="21" fillId="0" borderId="0" xfId="0" applyFont="1"/>
    <xf numFmtId="0" fontId="3" fillId="6" borderId="55" xfId="0" applyFont="1" applyFill="1" applyBorder="1" applyAlignment="1">
      <alignment horizontal="center"/>
    </xf>
    <xf numFmtId="0" fontId="3" fillId="6" borderId="96" xfId="0" applyFont="1" applyFill="1" applyBorder="1" applyAlignment="1">
      <alignment horizontal="center"/>
    </xf>
    <xf numFmtId="0" fontId="4" fillId="7" borderId="69" xfId="0" applyFont="1" applyFill="1" applyBorder="1" applyAlignment="1">
      <alignment horizontal="center"/>
    </xf>
    <xf numFmtId="0" fontId="4" fillId="7" borderId="55" xfId="0" applyFont="1" applyFill="1" applyBorder="1" applyAlignment="1">
      <alignment horizontal="center"/>
    </xf>
    <xf numFmtId="0" fontId="4" fillId="7" borderId="96" xfId="0" applyFont="1" applyFill="1" applyBorder="1" applyAlignment="1">
      <alignment horizontal="center"/>
    </xf>
    <xf numFmtId="0" fontId="4" fillId="16" borderId="69" xfId="0" applyFont="1" applyFill="1" applyBorder="1" applyAlignment="1">
      <alignment horizontal="center" vertical="center"/>
    </xf>
    <xf numFmtId="0" fontId="4" fillId="16" borderId="55" xfId="0" applyFont="1" applyFill="1" applyBorder="1" applyAlignment="1">
      <alignment horizontal="center" vertical="center"/>
    </xf>
    <xf numFmtId="0" fontId="4" fillId="16" borderId="96" xfId="0" applyFont="1" applyFill="1" applyBorder="1" applyAlignment="1">
      <alignment horizontal="center" vertical="center"/>
    </xf>
    <xf numFmtId="0" fontId="4" fillId="16" borderId="51" xfId="0" applyFont="1" applyFill="1" applyBorder="1" applyAlignment="1">
      <alignment horizontal="center" vertical="center"/>
    </xf>
    <xf numFmtId="0" fontId="4" fillId="16" borderId="52" xfId="0" applyFont="1" applyFill="1" applyBorder="1" applyAlignment="1">
      <alignment horizontal="center" vertical="center"/>
    </xf>
    <xf numFmtId="0" fontId="4" fillId="16" borderId="87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87" xfId="0" applyFont="1" applyFill="1" applyBorder="1" applyAlignment="1">
      <alignment horizontal="center"/>
    </xf>
    <xf numFmtId="0" fontId="5" fillId="8" borderId="81" xfId="0" applyFont="1" applyFill="1" applyBorder="1" applyAlignment="1">
      <alignment horizontal="left" wrapText="1"/>
    </xf>
    <xf numFmtId="0" fontId="5" fillId="8" borderId="85" xfId="0" applyFont="1" applyFill="1" applyBorder="1" applyAlignment="1">
      <alignment horizontal="left" wrapText="1"/>
    </xf>
    <xf numFmtId="49" fontId="5" fillId="8" borderId="65" xfId="0" applyNumberFormat="1" applyFont="1" applyFill="1" applyBorder="1" applyAlignment="1">
      <alignment horizontal="center" vertical="center"/>
    </xf>
    <xf numFmtId="49" fontId="5" fillId="8" borderId="66" xfId="0" applyNumberFormat="1" applyFont="1" applyFill="1" applyBorder="1" applyAlignment="1">
      <alignment horizontal="center" vertical="center"/>
    </xf>
    <xf numFmtId="49" fontId="5" fillId="8" borderId="4" xfId="0" applyNumberFormat="1" applyFont="1" applyFill="1" applyBorder="1" applyAlignment="1">
      <alignment horizontal="center" vertical="center"/>
    </xf>
    <xf numFmtId="49" fontId="5" fillId="8" borderId="21" xfId="0" applyNumberFormat="1" applyFont="1" applyFill="1" applyBorder="1" applyAlignment="1">
      <alignment horizontal="center" vertical="center"/>
    </xf>
    <xf numFmtId="9" fontId="4" fillId="0" borderId="66" xfId="0" applyNumberFormat="1" applyFont="1" applyBorder="1" applyAlignment="1">
      <alignment horizontal="center" vertical="center"/>
    </xf>
    <xf numFmtId="9" fontId="4" fillId="0" borderId="67" xfId="0" applyNumberFormat="1" applyFont="1" applyBorder="1" applyAlignment="1">
      <alignment horizontal="center" vertical="center"/>
    </xf>
    <xf numFmtId="9" fontId="4" fillId="0" borderId="21" xfId="0" applyNumberFormat="1" applyFont="1" applyBorder="1" applyAlignment="1">
      <alignment horizontal="center" vertical="center"/>
    </xf>
    <xf numFmtId="9" fontId="4" fillId="0" borderId="68" xfId="0" applyNumberFormat="1" applyFont="1" applyBorder="1" applyAlignment="1">
      <alignment horizontal="center" vertical="center"/>
    </xf>
    <xf numFmtId="0" fontId="5" fillId="8" borderId="69" xfId="0" applyFont="1" applyFill="1" applyBorder="1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5" fillId="8" borderId="70" xfId="0" applyFont="1" applyFill="1" applyBorder="1" applyAlignment="1">
      <alignment horizontal="center" vertical="center"/>
    </xf>
    <xf numFmtId="0" fontId="5" fillId="8" borderId="46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71" xfId="0" applyFont="1" applyFill="1" applyBorder="1" applyAlignment="1">
      <alignment horizontal="center" vertical="center"/>
    </xf>
    <xf numFmtId="9" fontId="4" fillId="0" borderId="55" xfId="0" applyNumberFormat="1" applyFont="1" applyBorder="1" applyAlignment="1">
      <alignment horizontal="center" vertical="center"/>
    </xf>
    <xf numFmtId="9" fontId="4" fillId="0" borderId="56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</cellXfs>
  <cellStyles count="3">
    <cellStyle name="Neutral" xfId="2" builtinId="28"/>
    <cellStyle name="Normal" xfId="0" builtinId="0"/>
    <cellStyle name="Normal 2" xfId="1" xr:uid="{92C2B066-5BCA-45E2-A93C-B81A47572228}"/>
  </cellStyles>
  <dxfs count="0"/>
  <tableStyles count="0" defaultTableStyle="TableStyleMedium2" defaultPivotStyle="PivotStyleLight16"/>
  <colors>
    <mruColors>
      <color rgb="FFFCAB10"/>
      <color rgb="FF068D9D"/>
      <color rgb="FFCCFF99"/>
      <color rgb="FFFFCFD2"/>
      <color rgb="FF2B9EB3"/>
      <color rgb="FFEF476F"/>
      <color rgb="FF6B6054"/>
      <color rgb="FFE3B5A4"/>
      <color rgb="FFD3FFA7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8EC0-6BD8-4B10-9FCA-BFF267EC774E}">
  <dimension ref="A1:AN34"/>
  <sheetViews>
    <sheetView showGridLines="0" zoomScaleNormal="100" workbookViewId="0"/>
  </sheetViews>
  <sheetFormatPr baseColWidth="10" defaultColWidth="8.83203125" defaultRowHeight="15" x14ac:dyDescent="0.2"/>
  <cols>
    <col min="1" max="1" width="24.6640625" style="9" customWidth="1"/>
    <col min="2" max="34" width="6.83203125" style="10" customWidth="1"/>
    <col min="35" max="38" width="6.83203125" customWidth="1"/>
  </cols>
  <sheetData>
    <row r="1" spans="1:40" x14ac:dyDescent="0.2">
      <c r="A1" s="136" t="s">
        <v>89</v>
      </c>
    </row>
    <row r="2" spans="1:40" ht="16" x14ac:dyDescent="0.2">
      <c r="A2" s="178"/>
      <c r="B2" s="202" t="s">
        <v>5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3"/>
      <c r="Q2" s="204" t="s">
        <v>16</v>
      </c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6"/>
      <c r="AI2" s="207" t="s">
        <v>64</v>
      </c>
      <c r="AJ2" s="208"/>
      <c r="AK2" s="208"/>
      <c r="AL2" s="209"/>
    </row>
    <row r="3" spans="1:40" x14ac:dyDescent="0.2">
      <c r="A3" s="179"/>
      <c r="B3" s="213" t="s">
        <v>12</v>
      </c>
      <c r="C3" s="214"/>
      <c r="D3" s="215"/>
      <c r="E3" s="216" t="s">
        <v>1</v>
      </c>
      <c r="F3" s="217"/>
      <c r="G3" s="218"/>
      <c r="H3" s="213" t="s">
        <v>2</v>
      </c>
      <c r="I3" s="214"/>
      <c r="J3" s="215"/>
      <c r="K3" s="216" t="s">
        <v>3</v>
      </c>
      <c r="L3" s="217"/>
      <c r="M3" s="218"/>
      <c r="N3" s="213" t="s">
        <v>4</v>
      </c>
      <c r="O3" s="214"/>
      <c r="P3" s="219"/>
      <c r="Q3" s="220" t="s">
        <v>13</v>
      </c>
      <c r="R3" s="221"/>
      <c r="S3" s="222"/>
      <c r="T3" s="223" t="s">
        <v>14</v>
      </c>
      <c r="U3" s="223"/>
      <c r="V3" s="224"/>
      <c r="W3" s="221" t="s">
        <v>6</v>
      </c>
      <c r="X3" s="221"/>
      <c r="Y3" s="222"/>
      <c r="Z3" s="223" t="s">
        <v>7</v>
      </c>
      <c r="AA3" s="223"/>
      <c r="AB3" s="224"/>
      <c r="AC3" s="221" t="s">
        <v>8</v>
      </c>
      <c r="AD3" s="221"/>
      <c r="AE3" s="222"/>
      <c r="AF3" s="225" t="s">
        <v>9</v>
      </c>
      <c r="AG3" s="223"/>
      <c r="AH3" s="226"/>
      <c r="AI3" s="210"/>
      <c r="AJ3" s="211"/>
      <c r="AK3" s="211"/>
      <c r="AL3" s="212"/>
    </row>
    <row r="4" spans="1:40" x14ac:dyDescent="0.2">
      <c r="A4" s="180" t="s">
        <v>70</v>
      </c>
      <c r="B4" s="8" t="s">
        <v>10</v>
      </c>
      <c r="C4" s="2" t="s">
        <v>11</v>
      </c>
      <c r="D4" s="3" t="s">
        <v>15</v>
      </c>
      <c r="E4" s="8" t="s">
        <v>10</v>
      </c>
      <c r="F4" s="2" t="s">
        <v>11</v>
      </c>
      <c r="G4" s="3" t="s">
        <v>15</v>
      </c>
      <c r="H4" s="4" t="s">
        <v>10</v>
      </c>
      <c r="I4" s="2" t="s">
        <v>11</v>
      </c>
      <c r="J4" s="3" t="s">
        <v>15</v>
      </c>
      <c r="K4" s="4" t="s">
        <v>10</v>
      </c>
      <c r="L4" s="2" t="s">
        <v>11</v>
      </c>
      <c r="M4" s="3" t="s">
        <v>15</v>
      </c>
      <c r="N4" s="5" t="s">
        <v>10</v>
      </c>
      <c r="O4" s="6" t="s">
        <v>11</v>
      </c>
      <c r="P4" s="7" t="s">
        <v>15</v>
      </c>
      <c r="Q4" s="5" t="s">
        <v>10</v>
      </c>
      <c r="R4" s="6" t="s">
        <v>11</v>
      </c>
      <c r="S4" s="11" t="s">
        <v>15</v>
      </c>
      <c r="T4" s="5" t="s">
        <v>10</v>
      </c>
      <c r="U4" s="6" t="s">
        <v>11</v>
      </c>
      <c r="V4" s="11" t="s">
        <v>15</v>
      </c>
      <c r="W4" s="5" t="s">
        <v>10</v>
      </c>
      <c r="X4" s="6" t="s">
        <v>11</v>
      </c>
      <c r="Y4" s="11" t="s">
        <v>15</v>
      </c>
      <c r="Z4" s="5" t="s">
        <v>10</v>
      </c>
      <c r="AA4" s="6" t="s">
        <v>11</v>
      </c>
      <c r="AB4" s="11" t="s">
        <v>15</v>
      </c>
      <c r="AC4" s="5" t="s">
        <v>10</v>
      </c>
      <c r="AD4" s="6" t="s">
        <v>11</v>
      </c>
      <c r="AE4" s="11" t="s">
        <v>15</v>
      </c>
      <c r="AF4" s="5" t="s">
        <v>10</v>
      </c>
      <c r="AG4" s="6" t="s">
        <v>11</v>
      </c>
      <c r="AH4" s="7" t="s">
        <v>15</v>
      </c>
      <c r="AI4" s="51" t="s">
        <v>10</v>
      </c>
      <c r="AJ4" s="52" t="s">
        <v>11</v>
      </c>
      <c r="AK4" s="52" t="s">
        <v>39</v>
      </c>
      <c r="AL4" s="53" t="s">
        <v>40</v>
      </c>
    </row>
    <row r="5" spans="1:40" ht="15" customHeight="1" x14ac:dyDescent="0.2">
      <c r="A5" s="181" t="s">
        <v>17</v>
      </c>
      <c r="B5" s="54" t="s">
        <v>42</v>
      </c>
      <c r="C5" s="55" t="s">
        <v>42</v>
      </c>
      <c r="D5" s="56" t="s">
        <v>42</v>
      </c>
      <c r="E5" s="57" t="s">
        <v>42</v>
      </c>
      <c r="F5" s="58" t="s">
        <v>42</v>
      </c>
      <c r="G5" s="56" t="s">
        <v>42</v>
      </c>
      <c r="H5" s="59" t="s">
        <v>42</v>
      </c>
      <c r="I5" s="55" t="s">
        <v>42</v>
      </c>
      <c r="J5" s="56" t="s">
        <v>42</v>
      </c>
      <c r="K5" s="60" t="s">
        <v>65</v>
      </c>
      <c r="L5" s="55" t="s">
        <v>42</v>
      </c>
      <c r="M5" s="56" t="s">
        <v>42</v>
      </c>
      <c r="N5" s="61" t="s">
        <v>42</v>
      </c>
      <c r="O5" s="62" t="s">
        <v>42</v>
      </c>
      <c r="P5" s="63" t="s">
        <v>42</v>
      </c>
      <c r="Q5" s="61" t="s">
        <v>42</v>
      </c>
      <c r="R5" s="62" t="s">
        <v>42</v>
      </c>
      <c r="S5" s="64" t="s">
        <v>42</v>
      </c>
      <c r="T5" s="61" t="s">
        <v>42</v>
      </c>
      <c r="U5" s="62" t="s">
        <v>42</v>
      </c>
      <c r="V5" s="64" t="s">
        <v>42</v>
      </c>
      <c r="W5" s="61" t="s">
        <v>42</v>
      </c>
      <c r="X5" s="65" t="s">
        <v>65</v>
      </c>
      <c r="Y5" s="64" t="s">
        <v>42</v>
      </c>
      <c r="Z5" s="61" t="s">
        <v>42</v>
      </c>
      <c r="AA5" s="62" t="s">
        <v>42</v>
      </c>
      <c r="AB5" s="64" t="s">
        <v>42</v>
      </c>
      <c r="AC5" s="61" t="s">
        <v>42</v>
      </c>
      <c r="AD5" s="62" t="s">
        <v>42</v>
      </c>
      <c r="AE5" s="64" t="s">
        <v>42</v>
      </c>
      <c r="AF5" s="61" t="s">
        <v>42</v>
      </c>
      <c r="AG5" s="62" t="s">
        <v>42</v>
      </c>
      <c r="AH5" s="63" t="s">
        <v>42</v>
      </c>
      <c r="AI5" s="66" t="s">
        <v>42</v>
      </c>
      <c r="AJ5" s="67" t="s">
        <v>42</v>
      </c>
      <c r="AK5" s="67" t="s">
        <v>42</v>
      </c>
      <c r="AL5" s="68" t="s">
        <v>42</v>
      </c>
    </row>
    <row r="6" spans="1:40" ht="15" customHeight="1" x14ac:dyDescent="0.2">
      <c r="A6" s="182" t="s">
        <v>18</v>
      </c>
      <c r="B6" s="69" t="s">
        <v>42</v>
      </c>
      <c r="C6" s="70" t="s">
        <v>42</v>
      </c>
      <c r="D6" s="71" t="s">
        <v>42</v>
      </c>
      <c r="E6" s="72" t="s">
        <v>42</v>
      </c>
      <c r="F6" s="73" t="s">
        <v>42</v>
      </c>
      <c r="G6" s="71" t="s">
        <v>42</v>
      </c>
      <c r="H6" s="74" t="s">
        <v>42</v>
      </c>
      <c r="I6" s="70" t="s">
        <v>42</v>
      </c>
      <c r="J6" s="71" t="s">
        <v>42</v>
      </c>
      <c r="K6" s="75" t="s">
        <v>65</v>
      </c>
      <c r="L6" s="70" t="s">
        <v>42</v>
      </c>
      <c r="M6" s="71" t="s">
        <v>42</v>
      </c>
      <c r="N6" s="76" t="s">
        <v>42</v>
      </c>
      <c r="O6" s="77" t="s">
        <v>42</v>
      </c>
      <c r="P6" s="78" t="s">
        <v>42</v>
      </c>
      <c r="Q6" s="76" t="s">
        <v>42</v>
      </c>
      <c r="R6" s="77" t="s">
        <v>42</v>
      </c>
      <c r="S6" s="79" t="s">
        <v>42</v>
      </c>
      <c r="T6" s="76" t="s">
        <v>42</v>
      </c>
      <c r="U6" s="77" t="s">
        <v>42</v>
      </c>
      <c r="V6" s="79" t="s">
        <v>42</v>
      </c>
      <c r="W6" s="76" t="s">
        <v>42</v>
      </c>
      <c r="X6" s="80" t="s">
        <v>65</v>
      </c>
      <c r="Y6" s="79" t="s">
        <v>42</v>
      </c>
      <c r="Z6" s="76" t="s">
        <v>42</v>
      </c>
      <c r="AA6" s="77" t="s">
        <v>42</v>
      </c>
      <c r="AB6" s="79" t="s">
        <v>42</v>
      </c>
      <c r="AC6" s="76" t="s">
        <v>42</v>
      </c>
      <c r="AD6" s="80" t="s">
        <v>65</v>
      </c>
      <c r="AE6" s="79" t="s">
        <v>42</v>
      </c>
      <c r="AF6" s="76" t="s">
        <v>42</v>
      </c>
      <c r="AG6" s="77" t="s">
        <v>42</v>
      </c>
      <c r="AH6" s="78" t="s">
        <v>42</v>
      </c>
      <c r="AI6" s="81" t="s">
        <v>42</v>
      </c>
      <c r="AJ6" s="82" t="s">
        <v>42</v>
      </c>
      <c r="AK6" s="83" t="s">
        <v>42</v>
      </c>
      <c r="AL6" s="84" t="s">
        <v>42</v>
      </c>
    </row>
    <row r="7" spans="1:40" ht="15" customHeight="1" x14ac:dyDescent="0.2">
      <c r="A7" s="182" t="s">
        <v>19</v>
      </c>
      <c r="B7" s="85" t="s">
        <v>65</v>
      </c>
      <c r="C7" s="70" t="s">
        <v>42</v>
      </c>
      <c r="D7" s="71" t="s">
        <v>42</v>
      </c>
      <c r="E7" s="86" t="s">
        <v>65</v>
      </c>
      <c r="F7" s="87" t="s">
        <v>65</v>
      </c>
      <c r="G7" s="71" t="s">
        <v>42</v>
      </c>
      <c r="H7" s="74" t="s">
        <v>42</v>
      </c>
      <c r="I7" s="70" t="s">
        <v>42</v>
      </c>
      <c r="J7" s="71" t="s">
        <v>42</v>
      </c>
      <c r="K7" s="75" t="s">
        <v>65</v>
      </c>
      <c r="L7" s="87" t="s">
        <v>65</v>
      </c>
      <c r="M7" s="71" t="s">
        <v>42</v>
      </c>
      <c r="N7" s="88" t="s">
        <v>65</v>
      </c>
      <c r="O7" s="80" t="s">
        <v>65</v>
      </c>
      <c r="P7" s="78" t="s">
        <v>42</v>
      </c>
      <c r="Q7" s="76" t="s">
        <v>42</v>
      </c>
      <c r="R7" s="77" t="s">
        <v>42</v>
      </c>
      <c r="S7" s="79" t="s">
        <v>42</v>
      </c>
      <c r="T7" s="76" t="s">
        <v>42</v>
      </c>
      <c r="U7" s="77" t="s">
        <v>42</v>
      </c>
      <c r="V7" s="89" t="s">
        <v>65</v>
      </c>
      <c r="W7" s="76" t="s">
        <v>42</v>
      </c>
      <c r="X7" s="80" t="s">
        <v>65</v>
      </c>
      <c r="Y7" s="79" t="s">
        <v>42</v>
      </c>
      <c r="Z7" s="76" t="s">
        <v>42</v>
      </c>
      <c r="AA7" s="77" t="s">
        <v>42</v>
      </c>
      <c r="AB7" s="89" t="s">
        <v>65</v>
      </c>
      <c r="AC7" s="88" t="s">
        <v>65</v>
      </c>
      <c r="AD7" s="80" t="s">
        <v>65</v>
      </c>
      <c r="AE7" s="79" t="s">
        <v>42</v>
      </c>
      <c r="AF7" s="88" t="s">
        <v>65</v>
      </c>
      <c r="AG7" s="80" t="s">
        <v>65</v>
      </c>
      <c r="AH7" s="90" t="s">
        <v>65</v>
      </c>
      <c r="AI7" s="91" t="s">
        <v>42</v>
      </c>
      <c r="AJ7" s="92" t="s">
        <v>65</v>
      </c>
      <c r="AK7" s="92" t="s">
        <v>65</v>
      </c>
      <c r="AL7" s="93" t="s">
        <v>65</v>
      </c>
    </row>
    <row r="8" spans="1:40" ht="15" customHeight="1" x14ac:dyDescent="0.2">
      <c r="A8" s="182" t="s">
        <v>20</v>
      </c>
      <c r="B8" s="85" t="s">
        <v>65</v>
      </c>
      <c r="C8" s="70" t="s">
        <v>42</v>
      </c>
      <c r="D8" s="71" t="s">
        <v>42</v>
      </c>
      <c r="E8" s="86" t="s">
        <v>65</v>
      </c>
      <c r="F8" s="87" t="s">
        <v>65</v>
      </c>
      <c r="G8" s="71" t="s">
        <v>42</v>
      </c>
      <c r="H8" s="75" t="s">
        <v>65</v>
      </c>
      <c r="I8" s="94" t="s">
        <v>65</v>
      </c>
      <c r="J8" s="71" t="s">
        <v>42</v>
      </c>
      <c r="K8" s="75" t="s">
        <v>65</v>
      </c>
      <c r="L8" s="87" t="s">
        <v>65</v>
      </c>
      <c r="M8" s="71" t="s">
        <v>42</v>
      </c>
      <c r="N8" s="88" t="s">
        <v>65</v>
      </c>
      <c r="O8" s="77" t="s">
        <v>42</v>
      </c>
      <c r="P8" s="78" t="s">
        <v>42</v>
      </c>
      <c r="Q8" s="76" t="s">
        <v>42</v>
      </c>
      <c r="R8" s="77" t="s">
        <v>42</v>
      </c>
      <c r="S8" s="79" t="s">
        <v>42</v>
      </c>
      <c r="T8" s="88" t="s">
        <v>65</v>
      </c>
      <c r="U8" s="77" t="s">
        <v>42</v>
      </c>
      <c r="V8" s="79" t="s">
        <v>42</v>
      </c>
      <c r="W8" s="88" t="s">
        <v>65</v>
      </c>
      <c r="X8" s="80" t="s">
        <v>65</v>
      </c>
      <c r="Y8" s="79" t="s">
        <v>42</v>
      </c>
      <c r="Z8" s="88" t="s">
        <v>65</v>
      </c>
      <c r="AA8" s="77" t="s">
        <v>42</v>
      </c>
      <c r="AB8" s="79" t="s">
        <v>42</v>
      </c>
      <c r="AC8" s="88" t="s">
        <v>65</v>
      </c>
      <c r="AD8" s="80" t="s">
        <v>65</v>
      </c>
      <c r="AE8" s="79" t="s">
        <v>42</v>
      </c>
      <c r="AF8" s="76" t="s">
        <v>42</v>
      </c>
      <c r="AG8" s="77" t="s">
        <v>42</v>
      </c>
      <c r="AH8" s="78" t="s">
        <v>42</v>
      </c>
      <c r="AI8" s="91" t="s">
        <v>42</v>
      </c>
      <c r="AJ8" s="95" t="s">
        <v>42</v>
      </c>
      <c r="AK8" s="95" t="s">
        <v>42</v>
      </c>
      <c r="AL8" s="96" t="s">
        <v>42</v>
      </c>
    </row>
    <row r="9" spans="1:40" ht="15" customHeight="1" x14ac:dyDescent="0.2">
      <c r="A9" s="182" t="s">
        <v>21</v>
      </c>
      <c r="B9" s="85" t="s">
        <v>65</v>
      </c>
      <c r="C9" s="94" t="s">
        <v>65</v>
      </c>
      <c r="D9" s="71" t="s">
        <v>42</v>
      </c>
      <c r="E9" s="86" t="s">
        <v>65</v>
      </c>
      <c r="F9" s="87" t="s">
        <v>65</v>
      </c>
      <c r="G9" s="71" t="s">
        <v>42</v>
      </c>
      <c r="H9" s="74" t="s">
        <v>42</v>
      </c>
      <c r="I9" s="94" t="s">
        <v>65</v>
      </c>
      <c r="J9" s="71" t="s">
        <v>42</v>
      </c>
      <c r="K9" s="74" t="s">
        <v>42</v>
      </c>
      <c r="L9" s="87" t="s">
        <v>65</v>
      </c>
      <c r="M9" s="71" t="s">
        <v>42</v>
      </c>
      <c r="N9" s="76" t="s">
        <v>42</v>
      </c>
      <c r="O9" s="77" t="s">
        <v>42</v>
      </c>
      <c r="P9" s="78" t="s">
        <v>42</v>
      </c>
      <c r="Q9" s="76" t="s">
        <v>42</v>
      </c>
      <c r="R9" s="77" t="s">
        <v>42</v>
      </c>
      <c r="S9" s="79" t="s">
        <v>42</v>
      </c>
      <c r="T9" s="88" t="s">
        <v>65</v>
      </c>
      <c r="U9" s="77" t="s">
        <v>42</v>
      </c>
      <c r="V9" s="79" t="s">
        <v>42</v>
      </c>
      <c r="W9" s="76" t="s">
        <v>42</v>
      </c>
      <c r="X9" s="80" t="s">
        <v>65</v>
      </c>
      <c r="Y9" s="79" t="s">
        <v>42</v>
      </c>
      <c r="Z9" s="88" t="s">
        <v>65</v>
      </c>
      <c r="AA9" s="77" t="s">
        <v>42</v>
      </c>
      <c r="AB9" s="79" t="s">
        <v>42</v>
      </c>
      <c r="AC9" s="88" t="s">
        <v>65</v>
      </c>
      <c r="AD9" s="80" t="s">
        <v>65</v>
      </c>
      <c r="AE9" s="79" t="s">
        <v>42</v>
      </c>
      <c r="AF9" s="88" t="s">
        <v>65</v>
      </c>
      <c r="AG9" s="77" t="s">
        <v>42</v>
      </c>
      <c r="AH9" s="90" t="s">
        <v>65</v>
      </c>
      <c r="AI9" s="91" t="s">
        <v>42</v>
      </c>
      <c r="AJ9" s="92" t="s">
        <v>65</v>
      </c>
      <c r="AK9" s="92" t="s">
        <v>65</v>
      </c>
      <c r="AL9" s="96" t="s">
        <v>42</v>
      </c>
    </row>
    <row r="10" spans="1:40" ht="15" customHeight="1" x14ac:dyDescent="0.2">
      <c r="A10" s="182" t="s">
        <v>22</v>
      </c>
      <c r="B10" s="69" t="s">
        <v>42</v>
      </c>
      <c r="C10" s="70" t="s">
        <v>42</v>
      </c>
      <c r="D10" s="71" t="s">
        <v>42</v>
      </c>
      <c r="E10" s="72" t="s">
        <v>42</v>
      </c>
      <c r="F10" s="87" t="s">
        <v>65</v>
      </c>
      <c r="G10" s="71" t="s">
        <v>42</v>
      </c>
      <c r="H10" s="74" t="s">
        <v>42</v>
      </c>
      <c r="I10" s="70" t="s">
        <v>42</v>
      </c>
      <c r="J10" s="71" t="s">
        <v>42</v>
      </c>
      <c r="K10" s="74" t="s">
        <v>42</v>
      </c>
      <c r="L10" s="87" t="s">
        <v>65</v>
      </c>
      <c r="M10" s="71" t="s">
        <v>42</v>
      </c>
      <c r="N10" s="76" t="s">
        <v>42</v>
      </c>
      <c r="O10" s="77" t="s">
        <v>42</v>
      </c>
      <c r="P10" s="78" t="s">
        <v>42</v>
      </c>
      <c r="Q10" s="76" t="s">
        <v>42</v>
      </c>
      <c r="R10" s="77" t="s">
        <v>42</v>
      </c>
      <c r="S10" s="79" t="s">
        <v>42</v>
      </c>
      <c r="T10" s="88" t="s">
        <v>65</v>
      </c>
      <c r="U10" s="77" t="s">
        <v>42</v>
      </c>
      <c r="V10" s="79" t="s">
        <v>42</v>
      </c>
      <c r="W10" s="76" t="s">
        <v>42</v>
      </c>
      <c r="X10" s="80" t="s">
        <v>65</v>
      </c>
      <c r="Y10" s="79" t="s">
        <v>42</v>
      </c>
      <c r="Z10" s="88" t="s">
        <v>65</v>
      </c>
      <c r="AA10" s="77" t="s">
        <v>42</v>
      </c>
      <c r="AB10" s="79" t="s">
        <v>42</v>
      </c>
      <c r="AC10" s="76" t="s">
        <v>42</v>
      </c>
      <c r="AD10" s="80" t="s">
        <v>65</v>
      </c>
      <c r="AE10" s="79" t="s">
        <v>42</v>
      </c>
      <c r="AF10" s="88" t="s">
        <v>65</v>
      </c>
      <c r="AG10" s="77" t="s">
        <v>42</v>
      </c>
      <c r="AH10" s="78" t="s">
        <v>42</v>
      </c>
      <c r="AI10" s="91" t="s">
        <v>42</v>
      </c>
      <c r="AJ10" s="95" t="s">
        <v>42</v>
      </c>
      <c r="AK10" s="95" t="s">
        <v>42</v>
      </c>
      <c r="AL10" s="96" t="s">
        <v>42</v>
      </c>
    </row>
    <row r="11" spans="1:40" ht="15" customHeight="1" x14ac:dyDescent="0.2">
      <c r="A11" s="182" t="s">
        <v>23</v>
      </c>
      <c r="B11" s="69" t="s">
        <v>42</v>
      </c>
      <c r="C11" s="70" t="s">
        <v>42</v>
      </c>
      <c r="D11" s="71" t="s">
        <v>42</v>
      </c>
      <c r="E11" s="72" t="s">
        <v>42</v>
      </c>
      <c r="F11" s="73" t="s">
        <v>42</v>
      </c>
      <c r="G11" s="71" t="s">
        <v>42</v>
      </c>
      <c r="H11" s="74" t="s">
        <v>42</v>
      </c>
      <c r="I11" s="70" t="s">
        <v>42</v>
      </c>
      <c r="J11" s="71" t="s">
        <v>42</v>
      </c>
      <c r="K11" s="75" t="s">
        <v>65</v>
      </c>
      <c r="L11" s="87" t="s">
        <v>65</v>
      </c>
      <c r="M11" s="71" t="s">
        <v>42</v>
      </c>
      <c r="N11" s="76" t="s">
        <v>42</v>
      </c>
      <c r="O11" s="77" t="s">
        <v>42</v>
      </c>
      <c r="P11" s="78" t="s">
        <v>42</v>
      </c>
      <c r="Q11" s="76" t="s">
        <v>42</v>
      </c>
      <c r="R11" s="77" t="s">
        <v>42</v>
      </c>
      <c r="S11" s="79" t="s">
        <v>42</v>
      </c>
      <c r="T11" s="88" t="s">
        <v>65</v>
      </c>
      <c r="U11" s="77" t="s">
        <v>42</v>
      </c>
      <c r="V11" s="79" t="s">
        <v>42</v>
      </c>
      <c r="W11" s="76" t="s">
        <v>42</v>
      </c>
      <c r="X11" s="80" t="s">
        <v>65</v>
      </c>
      <c r="Y11" s="79" t="s">
        <v>42</v>
      </c>
      <c r="Z11" s="76" t="s">
        <v>42</v>
      </c>
      <c r="AA11" s="77" t="s">
        <v>42</v>
      </c>
      <c r="AB11" s="79" t="s">
        <v>42</v>
      </c>
      <c r="AC11" s="88" t="s">
        <v>65</v>
      </c>
      <c r="AD11" s="80" t="s">
        <v>65</v>
      </c>
      <c r="AE11" s="79" t="s">
        <v>42</v>
      </c>
      <c r="AF11" s="76" t="s">
        <v>42</v>
      </c>
      <c r="AG11" s="77" t="s">
        <v>42</v>
      </c>
      <c r="AH11" s="78" t="s">
        <v>42</v>
      </c>
      <c r="AI11" s="91" t="s">
        <v>42</v>
      </c>
      <c r="AJ11" s="95" t="s">
        <v>42</v>
      </c>
      <c r="AK11" s="95" t="s">
        <v>42</v>
      </c>
      <c r="AL11" s="96" t="s">
        <v>42</v>
      </c>
    </row>
    <row r="12" spans="1:40" ht="15" customHeight="1" x14ac:dyDescent="0.2">
      <c r="A12" s="182" t="s">
        <v>24</v>
      </c>
      <c r="B12" s="85" t="s">
        <v>65</v>
      </c>
      <c r="C12" s="94" t="s">
        <v>65</v>
      </c>
      <c r="D12" s="71" t="s">
        <v>42</v>
      </c>
      <c r="E12" s="72" t="s">
        <v>42</v>
      </c>
      <c r="F12" s="73" t="s">
        <v>42</v>
      </c>
      <c r="G12" s="71" t="s">
        <v>42</v>
      </c>
      <c r="H12" s="74" t="s">
        <v>42</v>
      </c>
      <c r="I12" s="94" t="s">
        <v>65</v>
      </c>
      <c r="J12" s="71" t="s">
        <v>42</v>
      </c>
      <c r="K12" s="74" t="s">
        <v>42</v>
      </c>
      <c r="L12" s="87" t="s">
        <v>65</v>
      </c>
      <c r="M12" s="71" t="s">
        <v>42</v>
      </c>
      <c r="N12" s="88" t="s">
        <v>65</v>
      </c>
      <c r="O12" s="77" t="s">
        <v>42</v>
      </c>
      <c r="P12" s="78" t="s">
        <v>42</v>
      </c>
      <c r="Q12" s="88" t="s">
        <v>65</v>
      </c>
      <c r="R12" s="77" t="s">
        <v>42</v>
      </c>
      <c r="S12" s="79" t="s">
        <v>42</v>
      </c>
      <c r="T12" s="88" t="s">
        <v>65</v>
      </c>
      <c r="U12" s="77" t="s">
        <v>42</v>
      </c>
      <c r="V12" s="79" t="s">
        <v>42</v>
      </c>
      <c r="W12" s="88" t="s">
        <v>65</v>
      </c>
      <c r="X12" s="80" t="s">
        <v>65</v>
      </c>
      <c r="Y12" s="79" t="s">
        <v>42</v>
      </c>
      <c r="Z12" s="76" t="s">
        <v>42</v>
      </c>
      <c r="AA12" s="77" t="s">
        <v>42</v>
      </c>
      <c r="AB12" s="79" t="s">
        <v>42</v>
      </c>
      <c r="AC12" s="88" t="s">
        <v>65</v>
      </c>
      <c r="AD12" s="80" t="s">
        <v>65</v>
      </c>
      <c r="AE12" s="79" t="s">
        <v>42</v>
      </c>
      <c r="AF12" s="76" t="s">
        <v>42</v>
      </c>
      <c r="AG12" s="77" t="s">
        <v>42</v>
      </c>
      <c r="AH12" s="78" t="s">
        <v>42</v>
      </c>
      <c r="AI12" s="91" t="s">
        <v>42</v>
      </c>
      <c r="AJ12" s="95" t="s">
        <v>42</v>
      </c>
      <c r="AK12" s="95" t="s">
        <v>42</v>
      </c>
      <c r="AL12" s="96" t="s">
        <v>42</v>
      </c>
    </row>
    <row r="13" spans="1:40" ht="15" customHeight="1" x14ac:dyDescent="0.2">
      <c r="A13" s="182" t="s">
        <v>25</v>
      </c>
      <c r="B13" s="69" t="s">
        <v>42</v>
      </c>
      <c r="C13" s="70" t="s">
        <v>42</v>
      </c>
      <c r="D13" s="71" t="s">
        <v>42</v>
      </c>
      <c r="E13" s="72" t="s">
        <v>42</v>
      </c>
      <c r="F13" s="73" t="s">
        <v>42</v>
      </c>
      <c r="G13" s="71" t="s">
        <v>42</v>
      </c>
      <c r="H13" s="74" t="s">
        <v>42</v>
      </c>
      <c r="I13" s="70" t="s">
        <v>42</v>
      </c>
      <c r="J13" s="71" t="s">
        <v>42</v>
      </c>
      <c r="K13" s="74" t="s">
        <v>42</v>
      </c>
      <c r="L13" s="70" t="s">
        <v>42</v>
      </c>
      <c r="M13" s="71" t="s">
        <v>42</v>
      </c>
      <c r="N13" s="76" t="s">
        <v>42</v>
      </c>
      <c r="O13" s="77" t="s">
        <v>42</v>
      </c>
      <c r="P13" s="78" t="s">
        <v>42</v>
      </c>
      <c r="Q13" s="76" t="s">
        <v>42</v>
      </c>
      <c r="R13" s="77" t="s">
        <v>42</v>
      </c>
      <c r="S13" s="79" t="s">
        <v>42</v>
      </c>
      <c r="T13" s="76" t="s">
        <v>42</v>
      </c>
      <c r="U13" s="77" t="s">
        <v>42</v>
      </c>
      <c r="V13" s="79" t="s">
        <v>42</v>
      </c>
      <c r="W13" s="76" t="s">
        <v>42</v>
      </c>
      <c r="X13" s="80" t="s">
        <v>65</v>
      </c>
      <c r="Y13" s="79" t="s">
        <v>42</v>
      </c>
      <c r="Z13" s="76" t="s">
        <v>42</v>
      </c>
      <c r="AA13" s="77" t="s">
        <v>42</v>
      </c>
      <c r="AB13" s="79" t="s">
        <v>42</v>
      </c>
      <c r="AC13" s="76" t="s">
        <v>42</v>
      </c>
      <c r="AD13" s="77" t="s">
        <v>42</v>
      </c>
      <c r="AE13" s="79" t="s">
        <v>42</v>
      </c>
      <c r="AF13" s="76" t="s">
        <v>42</v>
      </c>
      <c r="AG13" s="77" t="s">
        <v>42</v>
      </c>
      <c r="AH13" s="78" t="s">
        <v>42</v>
      </c>
      <c r="AI13" s="91" t="s">
        <v>42</v>
      </c>
      <c r="AJ13" s="95" t="s">
        <v>42</v>
      </c>
      <c r="AK13" s="92" t="s">
        <v>65</v>
      </c>
      <c r="AL13" s="96" t="s">
        <v>42</v>
      </c>
    </row>
    <row r="14" spans="1:40" ht="15" customHeight="1" x14ac:dyDescent="0.2">
      <c r="A14" s="182" t="s">
        <v>26</v>
      </c>
      <c r="B14" s="69" t="s">
        <v>42</v>
      </c>
      <c r="C14" s="94" t="s">
        <v>65</v>
      </c>
      <c r="D14" s="71" t="s">
        <v>42</v>
      </c>
      <c r="E14" s="72" t="s">
        <v>42</v>
      </c>
      <c r="F14" s="87" t="s">
        <v>65</v>
      </c>
      <c r="G14" s="71" t="s">
        <v>42</v>
      </c>
      <c r="H14" s="74" t="s">
        <v>42</v>
      </c>
      <c r="I14" s="70" t="s">
        <v>42</v>
      </c>
      <c r="J14" s="71" t="s">
        <v>42</v>
      </c>
      <c r="K14" s="74" t="s">
        <v>42</v>
      </c>
      <c r="L14" s="70" t="s">
        <v>42</v>
      </c>
      <c r="M14" s="71" t="s">
        <v>42</v>
      </c>
      <c r="N14" s="76" t="s">
        <v>42</v>
      </c>
      <c r="O14" s="77" t="s">
        <v>42</v>
      </c>
      <c r="P14" s="78" t="s">
        <v>42</v>
      </c>
      <c r="Q14" s="76" t="s">
        <v>42</v>
      </c>
      <c r="R14" s="77" t="s">
        <v>42</v>
      </c>
      <c r="S14" s="79" t="s">
        <v>42</v>
      </c>
      <c r="T14" s="88" t="s">
        <v>65</v>
      </c>
      <c r="U14" s="77" t="s">
        <v>42</v>
      </c>
      <c r="V14" s="79" t="s">
        <v>42</v>
      </c>
      <c r="W14" s="76" t="s">
        <v>42</v>
      </c>
      <c r="X14" s="80" t="s">
        <v>65</v>
      </c>
      <c r="Y14" s="89" t="s">
        <v>65</v>
      </c>
      <c r="Z14" s="76" t="s">
        <v>42</v>
      </c>
      <c r="AA14" s="77" t="s">
        <v>42</v>
      </c>
      <c r="AB14" s="79" t="s">
        <v>42</v>
      </c>
      <c r="AC14" s="76" t="s">
        <v>42</v>
      </c>
      <c r="AD14" s="80" t="s">
        <v>65</v>
      </c>
      <c r="AE14" s="89" t="s">
        <v>65</v>
      </c>
      <c r="AF14" s="76" t="s">
        <v>42</v>
      </c>
      <c r="AG14" s="77" t="s">
        <v>42</v>
      </c>
      <c r="AH14" s="78" t="s">
        <v>42</v>
      </c>
      <c r="AI14" s="91" t="s">
        <v>42</v>
      </c>
      <c r="AJ14" s="95" t="s">
        <v>42</v>
      </c>
      <c r="AK14" s="95" t="s">
        <v>42</v>
      </c>
      <c r="AL14" s="96" t="s">
        <v>42</v>
      </c>
    </row>
    <row r="15" spans="1:40" ht="15" customHeight="1" x14ac:dyDescent="0.2">
      <c r="A15" s="182" t="s">
        <v>27</v>
      </c>
      <c r="B15" s="97" t="s">
        <v>65</v>
      </c>
      <c r="C15" s="94" t="s">
        <v>65</v>
      </c>
      <c r="D15" s="71" t="s">
        <v>42</v>
      </c>
      <c r="E15" s="72" t="s">
        <v>42</v>
      </c>
      <c r="F15" s="73" t="s">
        <v>42</v>
      </c>
      <c r="G15" s="71" t="s">
        <v>42</v>
      </c>
      <c r="H15" s="74" t="s">
        <v>42</v>
      </c>
      <c r="I15" s="94" t="s">
        <v>65</v>
      </c>
      <c r="J15" s="71" t="s">
        <v>42</v>
      </c>
      <c r="K15" s="74" t="s">
        <v>42</v>
      </c>
      <c r="L15" s="70" t="s">
        <v>42</v>
      </c>
      <c r="M15" s="71" t="s">
        <v>42</v>
      </c>
      <c r="N15" s="76" t="s">
        <v>42</v>
      </c>
      <c r="O15" s="80" t="s">
        <v>65</v>
      </c>
      <c r="P15" s="78" t="s">
        <v>42</v>
      </c>
      <c r="Q15" s="76" t="s">
        <v>42</v>
      </c>
      <c r="R15" s="77" t="s">
        <v>42</v>
      </c>
      <c r="S15" s="79" t="s">
        <v>42</v>
      </c>
      <c r="T15" s="76" t="s">
        <v>42</v>
      </c>
      <c r="U15" s="77" t="s">
        <v>42</v>
      </c>
      <c r="V15" s="79" t="s">
        <v>42</v>
      </c>
      <c r="W15" s="76" t="s">
        <v>42</v>
      </c>
      <c r="X15" s="80" t="s">
        <v>65</v>
      </c>
      <c r="Y15" s="79" t="s">
        <v>42</v>
      </c>
      <c r="Z15" s="76" t="s">
        <v>42</v>
      </c>
      <c r="AA15" s="77" t="s">
        <v>42</v>
      </c>
      <c r="AB15" s="79" t="s">
        <v>42</v>
      </c>
      <c r="AC15" s="76" t="s">
        <v>42</v>
      </c>
      <c r="AD15" s="80" t="s">
        <v>65</v>
      </c>
      <c r="AE15" s="79" t="s">
        <v>42</v>
      </c>
      <c r="AF15" s="76" t="s">
        <v>42</v>
      </c>
      <c r="AG15" s="77" t="s">
        <v>42</v>
      </c>
      <c r="AH15" s="90" t="s">
        <v>65</v>
      </c>
      <c r="AI15" s="91" t="s">
        <v>42</v>
      </c>
      <c r="AJ15" s="95" t="s">
        <v>42</v>
      </c>
      <c r="AK15" s="92" t="s">
        <v>65</v>
      </c>
      <c r="AL15" s="96" t="s">
        <v>42</v>
      </c>
    </row>
    <row r="16" spans="1:40" ht="15" customHeight="1" x14ac:dyDescent="0.2">
      <c r="A16" s="182" t="s">
        <v>28</v>
      </c>
      <c r="B16" s="97" t="s">
        <v>65</v>
      </c>
      <c r="C16" s="94" t="s">
        <v>65</v>
      </c>
      <c r="D16" s="71" t="s">
        <v>42</v>
      </c>
      <c r="E16" s="72" t="s">
        <v>42</v>
      </c>
      <c r="F16" s="73" t="s">
        <v>42</v>
      </c>
      <c r="G16" s="71" t="s">
        <v>42</v>
      </c>
      <c r="H16" s="74" t="s">
        <v>42</v>
      </c>
      <c r="I16" s="94" t="s">
        <v>65</v>
      </c>
      <c r="J16" s="94" t="s">
        <v>65</v>
      </c>
      <c r="K16" s="74" t="s">
        <v>42</v>
      </c>
      <c r="L16" s="87" t="s">
        <v>65</v>
      </c>
      <c r="M16" s="98" t="s">
        <v>65</v>
      </c>
      <c r="N16" s="76" t="s">
        <v>42</v>
      </c>
      <c r="O16" s="77" t="s">
        <v>42</v>
      </c>
      <c r="P16" s="78" t="s">
        <v>42</v>
      </c>
      <c r="Q16" s="76" t="s">
        <v>42</v>
      </c>
      <c r="R16" s="77" t="s">
        <v>42</v>
      </c>
      <c r="S16" s="79" t="s">
        <v>42</v>
      </c>
      <c r="T16" s="88" t="s">
        <v>65</v>
      </c>
      <c r="U16" s="77" t="s">
        <v>42</v>
      </c>
      <c r="V16" s="79" t="s">
        <v>42</v>
      </c>
      <c r="W16" s="76" t="s">
        <v>42</v>
      </c>
      <c r="X16" s="80" t="s">
        <v>65</v>
      </c>
      <c r="Y16" s="79" t="s">
        <v>42</v>
      </c>
      <c r="Z16" s="76" t="s">
        <v>42</v>
      </c>
      <c r="AA16" s="77" t="s">
        <v>42</v>
      </c>
      <c r="AB16" s="79" t="s">
        <v>42</v>
      </c>
      <c r="AC16" s="88" t="s">
        <v>65</v>
      </c>
      <c r="AD16" s="80" t="s">
        <v>65</v>
      </c>
      <c r="AE16" s="89" t="s">
        <v>65</v>
      </c>
      <c r="AF16" s="76" t="s">
        <v>42</v>
      </c>
      <c r="AG16" s="77" t="s">
        <v>42</v>
      </c>
      <c r="AH16" s="78" t="s">
        <v>42</v>
      </c>
      <c r="AI16" s="99" t="s">
        <v>65</v>
      </c>
      <c r="AJ16" s="92" t="s">
        <v>65</v>
      </c>
      <c r="AK16" s="92" t="s">
        <v>65</v>
      </c>
      <c r="AL16" s="93" t="s">
        <v>65</v>
      </c>
      <c r="AN16" s="100"/>
    </row>
    <row r="17" spans="1:40" ht="15" customHeight="1" x14ac:dyDescent="0.2">
      <c r="A17" s="183" t="s">
        <v>29</v>
      </c>
      <c r="B17" s="101" t="s">
        <v>65</v>
      </c>
      <c r="C17" s="102" t="s">
        <v>65</v>
      </c>
      <c r="D17" s="103" t="s">
        <v>42</v>
      </c>
      <c r="E17" s="104" t="s">
        <v>30</v>
      </c>
      <c r="F17" s="105" t="s">
        <v>30</v>
      </c>
      <c r="G17" s="106" t="s">
        <v>30</v>
      </c>
      <c r="H17" s="107" t="s">
        <v>65</v>
      </c>
      <c r="I17" s="102" t="s">
        <v>65</v>
      </c>
      <c r="J17" s="103" t="s">
        <v>42</v>
      </c>
      <c r="K17" s="107" t="s">
        <v>65</v>
      </c>
      <c r="L17" s="108" t="s">
        <v>65</v>
      </c>
      <c r="M17" s="103" t="s">
        <v>42</v>
      </c>
      <c r="N17" s="109" t="s">
        <v>65</v>
      </c>
      <c r="O17" s="109" t="s">
        <v>65</v>
      </c>
      <c r="P17" s="110" t="s">
        <v>42</v>
      </c>
      <c r="Q17" s="111" t="s">
        <v>42</v>
      </c>
      <c r="R17" s="112" t="s">
        <v>42</v>
      </c>
      <c r="S17" s="113" t="s">
        <v>42</v>
      </c>
      <c r="T17" s="114" t="s">
        <v>30</v>
      </c>
      <c r="U17" s="115" t="s">
        <v>30</v>
      </c>
      <c r="V17" s="116" t="s">
        <v>30</v>
      </c>
      <c r="W17" s="109" t="s">
        <v>65</v>
      </c>
      <c r="X17" s="117" t="s">
        <v>65</v>
      </c>
      <c r="Y17" s="113" t="s">
        <v>42</v>
      </c>
      <c r="Z17" s="111" t="s">
        <v>42</v>
      </c>
      <c r="AA17" s="112" t="s">
        <v>42</v>
      </c>
      <c r="AB17" s="118" t="s">
        <v>65</v>
      </c>
      <c r="AC17" s="109" t="s">
        <v>65</v>
      </c>
      <c r="AD17" s="117" t="s">
        <v>65</v>
      </c>
      <c r="AE17" s="118" t="s">
        <v>65</v>
      </c>
      <c r="AF17" s="109" t="s">
        <v>65</v>
      </c>
      <c r="AG17" s="117" t="s">
        <v>65</v>
      </c>
      <c r="AH17" s="119" t="s">
        <v>65</v>
      </c>
      <c r="AI17" s="120" t="s">
        <v>42</v>
      </c>
      <c r="AJ17" s="121" t="s">
        <v>42</v>
      </c>
      <c r="AK17" s="121" t="s">
        <v>42</v>
      </c>
      <c r="AL17" s="122" t="s">
        <v>42</v>
      </c>
      <c r="AN17" s="123"/>
    </row>
    <row r="18" spans="1:40" x14ac:dyDescent="0.2">
      <c r="A18" s="184" t="s">
        <v>31</v>
      </c>
      <c r="B18" s="16">
        <v>6</v>
      </c>
      <c r="C18" s="12">
        <v>7</v>
      </c>
      <c r="D18" s="13">
        <v>13</v>
      </c>
      <c r="E18" s="16">
        <v>9</v>
      </c>
      <c r="F18" s="12">
        <v>7</v>
      </c>
      <c r="G18" s="13">
        <v>12</v>
      </c>
      <c r="H18" s="16">
        <v>11</v>
      </c>
      <c r="I18" s="12">
        <v>7</v>
      </c>
      <c r="J18" s="13">
        <v>12</v>
      </c>
      <c r="K18" s="16">
        <v>7</v>
      </c>
      <c r="L18" s="12">
        <v>5</v>
      </c>
      <c r="M18" s="13">
        <v>12</v>
      </c>
      <c r="N18" s="16">
        <v>9</v>
      </c>
      <c r="O18" s="12">
        <v>10</v>
      </c>
      <c r="P18" s="18">
        <v>13</v>
      </c>
      <c r="Q18" s="16">
        <v>12</v>
      </c>
      <c r="R18" s="12">
        <v>13</v>
      </c>
      <c r="S18" s="20">
        <v>13</v>
      </c>
      <c r="T18" s="16">
        <v>5</v>
      </c>
      <c r="U18" s="12">
        <v>12</v>
      </c>
      <c r="V18" s="20">
        <v>11</v>
      </c>
      <c r="W18" s="16">
        <v>10</v>
      </c>
      <c r="X18" s="12">
        <v>0</v>
      </c>
      <c r="Y18" s="20">
        <v>12</v>
      </c>
      <c r="Z18" s="16">
        <v>10</v>
      </c>
      <c r="AA18" s="12">
        <v>13</v>
      </c>
      <c r="AB18" s="20">
        <v>11</v>
      </c>
      <c r="AC18" s="16">
        <v>6</v>
      </c>
      <c r="AD18" s="12">
        <v>2</v>
      </c>
      <c r="AE18" s="20">
        <v>10</v>
      </c>
      <c r="AF18" s="16">
        <v>9</v>
      </c>
      <c r="AG18" s="12">
        <v>11</v>
      </c>
      <c r="AH18" s="18">
        <v>9</v>
      </c>
      <c r="AI18" s="124">
        <v>12</v>
      </c>
      <c r="AJ18" s="125">
        <v>10</v>
      </c>
      <c r="AK18" s="125">
        <v>7</v>
      </c>
      <c r="AL18" s="126">
        <v>11</v>
      </c>
    </row>
    <row r="19" spans="1:40" x14ac:dyDescent="0.2">
      <c r="A19" s="185" t="s">
        <v>32</v>
      </c>
      <c r="B19" s="17">
        <v>13</v>
      </c>
      <c r="C19" s="14">
        <v>13</v>
      </c>
      <c r="D19" s="15">
        <v>13</v>
      </c>
      <c r="E19" s="17">
        <v>12</v>
      </c>
      <c r="F19" s="14">
        <v>12</v>
      </c>
      <c r="G19" s="15">
        <v>12</v>
      </c>
      <c r="H19" s="17">
        <v>13</v>
      </c>
      <c r="I19" s="14">
        <v>13</v>
      </c>
      <c r="J19" s="15">
        <v>13</v>
      </c>
      <c r="K19" s="17">
        <v>13</v>
      </c>
      <c r="L19" s="14">
        <v>13</v>
      </c>
      <c r="M19" s="15">
        <v>13</v>
      </c>
      <c r="N19" s="17">
        <v>13</v>
      </c>
      <c r="O19" s="14">
        <v>13</v>
      </c>
      <c r="P19" s="19">
        <v>13</v>
      </c>
      <c r="Q19" s="17">
        <v>13</v>
      </c>
      <c r="R19" s="14">
        <v>13</v>
      </c>
      <c r="S19" s="21">
        <v>13</v>
      </c>
      <c r="T19" s="17">
        <v>12</v>
      </c>
      <c r="U19" s="14">
        <v>12</v>
      </c>
      <c r="V19" s="21">
        <v>12</v>
      </c>
      <c r="W19" s="17">
        <v>13</v>
      </c>
      <c r="X19" s="14">
        <v>13</v>
      </c>
      <c r="Y19" s="21">
        <v>13</v>
      </c>
      <c r="Z19" s="17">
        <v>13</v>
      </c>
      <c r="AA19" s="14">
        <v>13</v>
      </c>
      <c r="AB19" s="21">
        <v>13</v>
      </c>
      <c r="AC19" s="17">
        <v>13</v>
      </c>
      <c r="AD19" s="14">
        <v>13</v>
      </c>
      <c r="AE19" s="21">
        <v>13</v>
      </c>
      <c r="AF19" s="17">
        <v>13</v>
      </c>
      <c r="AG19" s="14">
        <v>13</v>
      </c>
      <c r="AH19" s="19">
        <v>13</v>
      </c>
      <c r="AI19" s="127">
        <v>13</v>
      </c>
      <c r="AJ19" s="128">
        <v>13</v>
      </c>
      <c r="AK19" s="128">
        <v>13</v>
      </c>
      <c r="AL19" s="129">
        <v>13</v>
      </c>
    </row>
    <row r="20" spans="1:40" s="49" customFormat="1" ht="21.75" customHeight="1" x14ac:dyDescent="0.2">
      <c r="A20" s="186" t="s">
        <v>0</v>
      </c>
      <c r="B20" s="44">
        <f>B18/B19</f>
        <v>0.46153846153846156</v>
      </c>
      <c r="C20" s="42">
        <f t="shared" ref="C20:AL20" si="0">C18/C19</f>
        <v>0.53846153846153844</v>
      </c>
      <c r="D20" s="43">
        <f t="shared" si="0"/>
        <v>1</v>
      </c>
      <c r="E20" s="44">
        <f t="shared" si="0"/>
        <v>0.75</v>
      </c>
      <c r="F20" s="42">
        <f t="shared" si="0"/>
        <v>0.58333333333333337</v>
      </c>
      <c r="G20" s="43">
        <f t="shared" si="0"/>
        <v>1</v>
      </c>
      <c r="H20" s="44">
        <f t="shared" si="0"/>
        <v>0.84615384615384615</v>
      </c>
      <c r="I20" s="42">
        <f t="shared" si="0"/>
        <v>0.53846153846153844</v>
      </c>
      <c r="J20" s="43">
        <f t="shared" si="0"/>
        <v>0.92307692307692313</v>
      </c>
      <c r="K20" s="44">
        <f t="shared" si="0"/>
        <v>0.53846153846153844</v>
      </c>
      <c r="L20" s="42">
        <f t="shared" si="0"/>
        <v>0.38461538461538464</v>
      </c>
      <c r="M20" s="43">
        <f t="shared" si="0"/>
        <v>0.92307692307692313</v>
      </c>
      <c r="N20" s="44">
        <f t="shared" si="0"/>
        <v>0.69230769230769229</v>
      </c>
      <c r="O20" s="42">
        <f t="shared" si="0"/>
        <v>0.76923076923076927</v>
      </c>
      <c r="P20" s="45">
        <f t="shared" si="0"/>
        <v>1</v>
      </c>
      <c r="Q20" s="46">
        <f t="shared" si="0"/>
        <v>0.92307692307692313</v>
      </c>
      <c r="R20" s="47">
        <f t="shared" si="0"/>
        <v>1</v>
      </c>
      <c r="S20" s="48">
        <f t="shared" si="0"/>
        <v>1</v>
      </c>
      <c r="T20" s="46">
        <f t="shared" si="0"/>
        <v>0.41666666666666669</v>
      </c>
      <c r="U20" s="47">
        <f t="shared" si="0"/>
        <v>1</v>
      </c>
      <c r="V20" s="48">
        <f t="shared" si="0"/>
        <v>0.91666666666666663</v>
      </c>
      <c r="W20" s="47">
        <f t="shared" si="0"/>
        <v>0.76923076923076927</v>
      </c>
      <c r="X20" s="47">
        <f t="shared" si="0"/>
        <v>0</v>
      </c>
      <c r="Y20" s="48">
        <f t="shared" si="0"/>
        <v>0.92307692307692313</v>
      </c>
      <c r="Z20" s="46">
        <f t="shared" si="0"/>
        <v>0.76923076923076927</v>
      </c>
      <c r="AA20" s="47">
        <f t="shared" si="0"/>
        <v>1</v>
      </c>
      <c r="AB20" s="48">
        <f t="shared" si="0"/>
        <v>0.84615384615384615</v>
      </c>
      <c r="AC20" s="47">
        <f t="shared" si="0"/>
        <v>0.46153846153846156</v>
      </c>
      <c r="AD20" s="47">
        <f t="shared" si="0"/>
        <v>0.15384615384615385</v>
      </c>
      <c r="AE20" s="48">
        <f t="shared" si="0"/>
        <v>0.76923076923076927</v>
      </c>
      <c r="AF20" s="47">
        <f t="shared" si="0"/>
        <v>0.69230769230769229</v>
      </c>
      <c r="AG20" s="47">
        <f t="shared" si="0"/>
        <v>0.84615384615384615</v>
      </c>
      <c r="AH20" s="130">
        <f t="shared" si="0"/>
        <v>0.69230769230769229</v>
      </c>
      <c r="AI20" s="131">
        <f t="shared" si="0"/>
        <v>0.92307692307692313</v>
      </c>
      <c r="AJ20" s="42">
        <f t="shared" si="0"/>
        <v>0.76923076923076927</v>
      </c>
      <c r="AK20" s="42">
        <f t="shared" si="0"/>
        <v>0.53846153846153844</v>
      </c>
      <c r="AL20" s="45">
        <f t="shared" si="0"/>
        <v>0.84615384615384615</v>
      </c>
    </row>
    <row r="21" spans="1:40" x14ac:dyDescent="0.2">
      <c r="A21" s="187"/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31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32"/>
      <c r="AI21" s="175"/>
      <c r="AJ21" s="176"/>
      <c r="AK21" s="176"/>
      <c r="AL21" s="177"/>
    </row>
    <row r="22" spans="1:40" x14ac:dyDescent="0.2">
      <c r="A22" s="189"/>
      <c r="B22" s="32" t="s">
        <v>33</v>
      </c>
      <c r="C22" s="32" t="s">
        <v>34</v>
      </c>
      <c r="D22" s="33"/>
      <c r="E22" s="32" t="s">
        <v>33</v>
      </c>
      <c r="F22" s="32" t="s">
        <v>34</v>
      </c>
      <c r="G22" s="33"/>
      <c r="H22" s="32" t="s">
        <v>33</v>
      </c>
      <c r="I22" s="32" t="s">
        <v>34</v>
      </c>
      <c r="J22" s="33"/>
      <c r="K22" s="32" t="s">
        <v>33</v>
      </c>
      <c r="L22" s="32" t="s">
        <v>34</v>
      </c>
      <c r="M22" s="33"/>
      <c r="N22" s="32" t="s">
        <v>33</v>
      </c>
      <c r="O22" s="32" t="s">
        <v>34</v>
      </c>
      <c r="P22" s="34"/>
      <c r="Q22" s="32" t="s">
        <v>33</v>
      </c>
      <c r="R22" s="32" t="s">
        <v>34</v>
      </c>
      <c r="S22" s="35"/>
      <c r="T22" s="32" t="s">
        <v>33</v>
      </c>
      <c r="U22" s="32" t="s">
        <v>34</v>
      </c>
      <c r="V22" s="35"/>
      <c r="W22" s="32" t="s">
        <v>33</v>
      </c>
      <c r="X22" s="32" t="s">
        <v>34</v>
      </c>
      <c r="Y22" s="35"/>
      <c r="Z22" s="32" t="s">
        <v>33</v>
      </c>
      <c r="AA22" s="32" t="s">
        <v>34</v>
      </c>
      <c r="AB22" s="35"/>
      <c r="AC22" s="32" t="s">
        <v>33</v>
      </c>
      <c r="AD22" s="32" t="s">
        <v>34</v>
      </c>
      <c r="AE22" s="35"/>
      <c r="AF22" s="32" t="s">
        <v>33</v>
      </c>
      <c r="AG22" s="32" t="s">
        <v>34</v>
      </c>
      <c r="AH22" s="133"/>
      <c r="AI22" s="1"/>
      <c r="AJ22" s="1"/>
      <c r="AK22" s="1"/>
      <c r="AL22" s="1"/>
    </row>
    <row r="23" spans="1:40" x14ac:dyDescent="0.2">
      <c r="A23" s="190" t="s">
        <v>66</v>
      </c>
      <c r="B23" s="22">
        <v>5</v>
      </c>
      <c r="C23" s="23">
        <f>B23/13</f>
        <v>0.38461538461538464</v>
      </c>
      <c r="D23" s="25"/>
      <c r="E23" s="22">
        <v>7</v>
      </c>
      <c r="F23" s="23">
        <f>E23/F$19</f>
        <v>0.58333333333333337</v>
      </c>
      <c r="G23" s="25"/>
      <c r="H23" s="22">
        <v>7</v>
      </c>
      <c r="I23" s="23">
        <f>H23/I$19</f>
        <v>0.53846153846153844</v>
      </c>
      <c r="J23" s="25"/>
      <c r="K23" s="22">
        <v>3</v>
      </c>
      <c r="L23" s="23">
        <f>K23/L$19</f>
        <v>0.23076923076923078</v>
      </c>
      <c r="M23" s="25"/>
      <c r="N23" s="22">
        <v>8</v>
      </c>
      <c r="O23" s="23">
        <f>N23/O$19</f>
        <v>0.61538461538461542</v>
      </c>
      <c r="P23" s="24"/>
      <c r="Q23" s="22">
        <v>12</v>
      </c>
      <c r="R23" s="23">
        <f>Q23/R$19</f>
        <v>0.92307692307692313</v>
      </c>
      <c r="S23" s="26"/>
      <c r="T23" s="22">
        <v>5</v>
      </c>
      <c r="U23" s="23">
        <f>T23/U$19</f>
        <v>0.41666666666666669</v>
      </c>
      <c r="V23" s="26"/>
      <c r="W23" s="22">
        <v>0</v>
      </c>
      <c r="X23" s="23">
        <f>W23/X$19</f>
        <v>0</v>
      </c>
      <c r="Y23" s="26"/>
      <c r="Z23" s="22">
        <v>10</v>
      </c>
      <c r="AA23" s="23">
        <f>Z23/AA$19</f>
        <v>0.76923076923076927</v>
      </c>
      <c r="AB23" s="26"/>
      <c r="AC23" s="22">
        <v>2</v>
      </c>
      <c r="AD23" s="23">
        <f>AC23/AD$19</f>
        <v>0.15384615384615385</v>
      </c>
      <c r="AE23" s="26"/>
      <c r="AF23" s="22">
        <v>9</v>
      </c>
      <c r="AG23" s="23">
        <f>AF23/AG$19</f>
        <v>0.69230769230769229</v>
      </c>
      <c r="AH23" s="24"/>
      <c r="AI23" s="1"/>
      <c r="AJ23" s="1"/>
      <c r="AK23" s="1"/>
      <c r="AL23" s="1"/>
    </row>
    <row r="24" spans="1:40" x14ac:dyDescent="0.2">
      <c r="A24" s="190" t="s">
        <v>67</v>
      </c>
      <c r="B24" s="22">
        <v>3</v>
      </c>
      <c r="C24" s="23">
        <f t="shared" ref="C24:C25" si="1">B24/13</f>
        <v>0.23076923076923078</v>
      </c>
      <c r="D24" s="25"/>
      <c r="E24" s="22">
        <v>2</v>
      </c>
      <c r="F24" s="23">
        <f t="shared" ref="F24:F25" si="2">E24/F$19</f>
        <v>0.16666666666666666</v>
      </c>
      <c r="G24" s="25"/>
      <c r="H24" s="22">
        <v>4</v>
      </c>
      <c r="I24" s="23">
        <f>H24/I$19</f>
        <v>0.30769230769230771</v>
      </c>
      <c r="J24" s="25"/>
      <c r="K24" s="22">
        <v>6</v>
      </c>
      <c r="L24" s="23">
        <f>K24/L$19</f>
        <v>0.46153846153846156</v>
      </c>
      <c r="M24" s="25"/>
      <c r="N24" s="22">
        <v>4</v>
      </c>
      <c r="O24" s="23">
        <f>N24/O$19</f>
        <v>0.30769230769230771</v>
      </c>
      <c r="P24" s="24"/>
      <c r="Q24" s="22">
        <v>1</v>
      </c>
      <c r="R24" s="23">
        <f>Q24/R$19</f>
        <v>7.6923076923076927E-2</v>
      </c>
      <c r="S24" s="26"/>
      <c r="T24" s="22">
        <v>7</v>
      </c>
      <c r="U24" s="23">
        <f>T24/U$19</f>
        <v>0.58333333333333337</v>
      </c>
      <c r="V24" s="26"/>
      <c r="W24" s="22">
        <v>10</v>
      </c>
      <c r="X24" s="23">
        <f>W24/X$19</f>
        <v>0.76923076923076927</v>
      </c>
      <c r="Y24" s="26"/>
      <c r="Z24" s="22">
        <v>3</v>
      </c>
      <c r="AA24" s="23">
        <f>Z24/AA$19</f>
        <v>0.23076923076923078</v>
      </c>
      <c r="AB24" s="26"/>
      <c r="AC24" s="22">
        <v>4</v>
      </c>
      <c r="AD24" s="23">
        <f>AC24/AD$19</f>
        <v>0.30769230769230771</v>
      </c>
      <c r="AE24" s="26"/>
      <c r="AF24" s="22">
        <v>2</v>
      </c>
      <c r="AG24" s="23">
        <f>AF24/AG$19</f>
        <v>0.15384615384615385</v>
      </c>
      <c r="AH24" s="24"/>
      <c r="AI24" s="1"/>
      <c r="AJ24" s="1"/>
      <c r="AK24" s="1"/>
      <c r="AL24" s="1"/>
    </row>
    <row r="25" spans="1:40" x14ac:dyDescent="0.2">
      <c r="A25" s="190" t="s">
        <v>68</v>
      </c>
      <c r="B25" s="22">
        <v>5</v>
      </c>
      <c r="C25" s="23">
        <f t="shared" si="1"/>
        <v>0.38461538461538464</v>
      </c>
      <c r="D25" s="25"/>
      <c r="E25" s="22">
        <v>3</v>
      </c>
      <c r="F25" s="23">
        <f t="shared" si="2"/>
        <v>0.25</v>
      </c>
      <c r="G25" s="25"/>
      <c r="H25" s="22">
        <v>2</v>
      </c>
      <c r="I25" s="23">
        <f>H25/I$19</f>
        <v>0.15384615384615385</v>
      </c>
      <c r="J25" s="25"/>
      <c r="K25" s="22">
        <v>4</v>
      </c>
      <c r="L25" s="23">
        <f>K25/L$19</f>
        <v>0.30769230769230771</v>
      </c>
      <c r="M25" s="25"/>
      <c r="N25" s="22">
        <v>1</v>
      </c>
      <c r="O25" s="23">
        <f>N25/O$19</f>
        <v>7.6923076923076927E-2</v>
      </c>
      <c r="P25" s="24"/>
      <c r="Q25" s="22">
        <v>0</v>
      </c>
      <c r="R25" s="23">
        <f>Q25/R$19</f>
        <v>0</v>
      </c>
      <c r="S25" s="26"/>
      <c r="T25" s="22">
        <v>0</v>
      </c>
      <c r="U25" s="23">
        <f>T25/U$19</f>
        <v>0</v>
      </c>
      <c r="V25" s="26"/>
      <c r="W25" s="22">
        <v>3</v>
      </c>
      <c r="X25" s="23">
        <f>W25/X$19</f>
        <v>0.23076923076923078</v>
      </c>
      <c r="Y25" s="26"/>
      <c r="Z25" s="22">
        <v>0</v>
      </c>
      <c r="AA25" s="23">
        <f>Z25/AA$19</f>
        <v>0</v>
      </c>
      <c r="AB25" s="26"/>
      <c r="AC25" s="22">
        <v>7</v>
      </c>
      <c r="AD25" s="23">
        <f>AC25/AD$19</f>
        <v>0.53846153846153844</v>
      </c>
      <c r="AE25" s="26"/>
      <c r="AF25" s="22">
        <v>2</v>
      </c>
      <c r="AG25" s="23">
        <f>AF25/AG$19</f>
        <v>0.15384615384615385</v>
      </c>
      <c r="AH25" s="24"/>
      <c r="AI25" s="1"/>
      <c r="AJ25" s="1"/>
      <c r="AK25" s="1"/>
      <c r="AL25" s="1"/>
    </row>
    <row r="26" spans="1:40" x14ac:dyDescent="0.2">
      <c r="A26" s="191"/>
      <c r="B26" s="192"/>
      <c r="C26" s="192"/>
      <c r="D26" s="28"/>
      <c r="E26" s="192"/>
      <c r="F26" s="192"/>
      <c r="G26" s="28"/>
      <c r="H26" s="192"/>
      <c r="I26" s="192"/>
      <c r="J26" s="28"/>
      <c r="K26" s="192"/>
      <c r="L26" s="192"/>
      <c r="M26" s="28"/>
      <c r="N26" s="192"/>
      <c r="O26" s="192"/>
      <c r="P26" s="29"/>
      <c r="Q26" s="192"/>
      <c r="R26" s="192"/>
      <c r="S26" s="30"/>
      <c r="T26" s="192"/>
      <c r="U26" s="192"/>
      <c r="V26" s="30"/>
      <c r="W26" s="192"/>
      <c r="X26" s="192"/>
      <c r="Y26" s="30"/>
      <c r="Z26" s="192"/>
      <c r="AA26" s="192"/>
      <c r="AB26" s="30"/>
      <c r="AC26" s="192"/>
      <c r="AD26" s="192"/>
      <c r="AE26" s="30"/>
      <c r="AF26" s="192"/>
      <c r="AG26" s="192"/>
      <c r="AH26" s="31"/>
      <c r="AI26" s="1"/>
      <c r="AJ26" s="1"/>
      <c r="AK26" s="1"/>
      <c r="AL26" s="1"/>
    </row>
    <row r="27" spans="1:40" s="27" customFormat="1" ht="32" x14ac:dyDescent="0.2">
      <c r="A27" s="193" t="s">
        <v>37</v>
      </c>
      <c r="B27" s="36"/>
      <c r="C27" s="37">
        <f>C23+C24</f>
        <v>0.61538461538461542</v>
      </c>
      <c r="D27" s="38"/>
      <c r="E27" s="36"/>
      <c r="F27" s="37">
        <f>F23+F24</f>
        <v>0.75</v>
      </c>
      <c r="G27" s="38"/>
      <c r="H27" s="36"/>
      <c r="I27" s="37">
        <f>I23+I24</f>
        <v>0.84615384615384615</v>
      </c>
      <c r="J27" s="38"/>
      <c r="K27" s="36"/>
      <c r="L27" s="37">
        <f>L23+L24</f>
        <v>0.69230769230769229</v>
      </c>
      <c r="M27" s="38"/>
      <c r="N27" s="36"/>
      <c r="O27" s="37">
        <f>O23+O24</f>
        <v>0.92307692307692313</v>
      </c>
      <c r="P27" s="39"/>
      <c r="Q27" s="40"/>
      <c r="R27" s="37">
        <f>R23+R24</f>
        <v>1</v>
      </c>
      <c r="S27" s="41"/>
      <c r="T27" s="36"/>
      <c r="U27" s="37">
        <f>U23+U24</f>
        <v>1</v>
      </c>
      <c r="V27" s="41"/>
      <c r="W27" s="36"/>
      <c r="X27" s="37">
        <f>X23+X24</f>
        <v>0.76923076923076927</v>
      </c>
      <c r="Y27" s="41"/>
      <c r="Z27" s="36"/>
      <c r="AA27" s="37">
        <f>AA23+AA24</f>
        <v>1</v>
      </c>
      <c r="AB27" s="41"/>
      <c r="AC27" s="36"/>
      <c r="AD27" s="37">
        <f>AD23+AD24</f>
        <v>0.46153846153846156</v>
      </c>
      <c r="AE27" s="41"/>
      <c r="AF27" s="36"/>
      <c r="AG27" s="37">
        <f>AG23+AG24</f>
        <v>0.84615384615384615</v>
      </c>
      <c r="AH27" s="39"/>
      <c r="AI27" s="194"/>
      <c r="AJ27" s="194"/>
      <c r="AK27" s="194"/>
      <c r="AL27" s="194"/>
    </row>
    <row r="28" spans="1:40" x14ac:dyDescent="0.2">
      <c r="A28" s="195"/>
      <c r="B28" s="196"/>
      <c r="C28" s="196"/>
      <c r="D28" s="196"/>
      <c r="E28" s="196"/>
      <c r="F28" s="196"/>
      <c r="G28" s="196"/>
      <c r="H28" s="197"/>
      <c r="I28" s="197"/>
      <c r="J28" s="197"/>
      <c r="K28" s="197"/>
      <c r="L28" s="197"/>
      <c r="M28" s="197"/>
      <c r="N28" s="170"/>
      <c r="O28" s="170"/>
      <c r="P28" s="134"/>
      <c r="Q28" s="198"/>
      <c r="R28" s="198"/>
      <c r="S28" s="198"/>
      <c r="T28" s="198"/>
      <c r="U28" s="198"/>
      <c r="V28" s="198"/>
      <c r="W28" s="197"/>
      <c r="X28" s="197"/>
      <c r="Y28" s="197"/>
      <c r="Z28" s="197"/>
      <c r="AA28" s="197"/>
      <c r="AB28" s="197"/>
      <c r="AC28" s="171"/>
      <c r="AD28" s="171"/>
      <c r="AE28" s="171"/>
      <c r="AF28" s="170"/>
      <c r="AG28" s="170"/>
      <c r="AH28" s="134"/>
      <c r="AI28" s="1"/>
      <c r="AJ28" s="1"/>
      <c r="AK28" s="1"/>
      <c r="AL28" s="1"/>
    </row>
    <row r="29" spans="1:40" x14ac:dyDescent="0.2">
      <c r="A29" s="227" t="s">
        <v>38</v>
      </c>
      <c r="B29" s="229" t="s">
        <v>35</v>
      </c>
      <c r="C29" s="230"/>
      <c r="D29" s="230"/>
      <c r="E29" s="230"/>
      <c r="F29" s="230"/>
      <c r="G29" s="230"/>
      <c r="H29" s="233">
        <f>12/13</f>
        <v>0.92307692307692313</v>
      </c>
      <c r="I29" s="233"/>
      <c r="J29" s="233"/>
      <c r="K29" s="233"/>
      <c r="L29" s="233"/>
      <c r="M29" s="234"/>
      <c r="N29" s="170"/>
      <c r="O29" s="170"/>
      <c r="P29" s="134"/>
      <c r="Q29" s="237" t="s">
        <v>36</v>
      </c>
      <c r="R29" s="238"/>
      <c r="S29" s="238"/>
      <c r="T29" s="238"/>
      <c r="U29" s="238"/>
      <c r="V29" s="239"/>
      <c r="W29" s="243">
        <f>13/13</f>
        <v>1</v>
      </c>
      <c r="X29" s="243"/>
      <c r="Y29" s="243"/>
      <c r="Z29" s="243"/>
      <c r="AA29" s="243"/>
      <c r="AB29" s="244"/>
      <c r="AC29" s="171"/>
      <c r="AD29" s="171"/>
      <c r="AE29" s="171"/>
      <c r="AF29" s="170"/>
      <c r="AG29" s="170"/>
      <c r="AH29" s="134"/>
      <c r="AI29" s="1"/>
      <c r="AJ29" s="1"/>
      <c r="AK29" s="1"/>
      <c r="AL29" s="1"/>
    </row>
    <row r="30" spans="1:40" x14ac:dyDescent="0.2">
      <c r="A30" s="228"/>
      <c r="B30" s="231"/>
      <c r="C30" s="232"/>
      <c r="D30" s="232"/>
      <c r="E30" s="232"/>
      <c r="F30" s="232"/>
      <c r="G30" s="232"/>
      <c r="H30" s="235"/>
      <c r="I30" s="235"/>
      <c r="J30" s="235"/>
      <c r="K30" s="235"/>
      <c r="L30" s="235"/>
      <c r="M30" s="236"/>
      <c r="N30" s="172"/>
      <c r="O30" s="172"/>
      <c r="P30" s="173"/>
      <c r="Q30" s="240"/>
      <c r="R30" s="241"/>
      <c r="S30" s="241"/>
      <c r="T30" s="241"/>
      <c r="U30" s="241"/>
      <c r="V30" s="242"/>
      <c r="W30" s="245"/>
      <c r="X30" s="245"/>
      <c r="Y30" s="245"/>
      <c r="Z30" s="245"/>
      <c r="AA30" s="245"/>
      <c r="AB30" s="246"/>
      <c r="AC30" s="174"/>
      <c r="AD30" s="174"/>
      <c r="AE30" s="174"/>
      <c r="AF30" s="172"/>
      <c r="AG30" s="172"/>
      <c r="AH30" s="173"/>
      <c r="AI30" s="1"/>
      <c r="AJ30" s="1"/>
      <c r="AK30" s="1"/>
      <c r="AL30" s="1"/>
    </row>
    <row r="31" spans="1:40" x14ac:dyDescent="0.2">
      <c r="B31" s="135"/>
      <c r="C31" s="135"/>
      <c r="D31" s="135"/>
      <c r="E31" s="135"/>
      <c r="F31" s="135"/>
      <c r="G31" s="135"/>
    </row>
    <row r="32" spans="1:40" x14ac:dyDescent="0.2">
      <c r="B32" s="50" t="s">
        <v>88</v>
      </c>
    </row>
    <row r="34" spans="4:4" x14ac:dyDescent="0.2">
      <c r="D34" s="10" t="s">
        <v>43</v>
      </c>
    </row>
  </sheetData>
  <mergeCells count="19">
    <mergeCell ref="A29:A30"/>
    <mergeCell ref="B29:G30"/>
    <mergeCell ref="H29:M30"/>
    <mergeCell ref="Q29:V30"/>
    <mergeCell ref="W29:AB30"/>
    <mergeCell ref="B2:P2"/>
    <mergeCell ref="Q2:AH2"/>
    <mergeCell ref="AI2:AL3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9785D-39CA-DE4C-87B4-0F7D01A0B6FD}">
  <dimension ref="A1:F72"/>
  <sheetViews>
    <sheetView showGridLines="0" tabSelected="1" workbookViewId="0">
      <selection activeCell="A45" sqref="A45"/>
    </sheetView>
  </sheetViews>
  <sheetFormatPr baseColWidth="10" defaultColWidth="11.5" defaultRowHeight="15" x14ac:dyDescent="0.2"/>
  <cols>
    <col min="1" max="1" width="28.5" style="135" customWidth="1"/>
    <col min="2" max="2" width="81.6640625" style="135" bestFit="1" customWidth="1"/>
    <col min="3" max="3" width="27.6640625" style="135" customWidth="1"/>
    <col min="4" max="4" width="41" style="135" customWidth="1"/>
    <col min="5" max="5" width="35.1640625" style="135" customWidth="1"/>
    <col min="6" max="6" width="37" style="135" customWidth="1"/>
    <col min="7" max="12" width="11.5" style="135"/>
    <col min="13" max="13" width="10.33203125" style="135" customWidth="1"/>
    <col min="14" max="14" width="17.33203125" style="135" customWidth="1"/>
    <col min="15" max="16384" width="11.5" style="135"/>
  </cols>
  <sheetData>
    <row r="1" spans="1:6" x14ac:dyDescent="0.2">
      <c r="A1" s="137" t="s">
        <v>69</v>
      </c>
    </row>
    <row r="2" spans="1:6" ht="16" x14ac:dyDescent="0.2">
      <c r="A2" s="139" t="s">
        <v>70</v>
      </c>
      <c r="B2" s="138" t="s">
        <v>43</v>
      </c>
      <c r="C2" s="139" t="s">
        <v>39</v>
      </c>
      <c r="D2" s="140" t="s">
        <v>40</v>
      </c>
      <c r="E2" s="140" t="s">
        <v>11</v>
      </c>
      <c r="F2" s="140" t="s">
        <v>41</v>
      </c>
    </row>
    <row r="3" spans="1:6" ht="16" x14ac:dyDescent="0.2">
      <c r="A3" s="141" t="s">
        <v>18</v>
      </c>
      <c r="B3" s="142" t="s">
        <v>44</v>
      </c>
      <c r="C3" s="143" t="s">
        <v>42</v>
      </c>
      <c r="D3" s="143" t="s">
        <v>42</v>
      </c>
      <c r="E3" s="143" t="s">
        <v>42</v>
      </c>
      <c r="F3" s="143" t="s">
        <v>42</v>
      </c>
    </row>
    <row r="4" spans="1:6" ht="16" x14ac:dyDescent="0.2">
      <c r="A4" s="144"/>
      <c r="B4" s="142" t="s">
        <v>45</v>
      </c>
      <c r="C4" s="143" t="s">
        <v>46</v>
      </c>
      <c r="D4" s="143" t="s">
        <v>46</v>
      </c>
      <c r="E4" s="143" t="s">
        <v>47</v>
      </c>
      <c r="F4" s="143" t="s">
        <v>46</v>
      </c>
    </row>
    <row r="5" spans="1:6" ht="16" x14ac:dyDescent="0.2">
      <c r="A5" s="144"/>
      <c r="B5" s="142" t="s">
        <v>48</v>
      </c>
      <c r="C5" s="143" t="s">
        <v>49</v>
      </c>
      <c r="D5" s="143" t="s">
        <v>49</v>
      </c>
      <c r="E5" s="143" t="s">
        <v>50</v>
      </c>
      <c r="F5" s="143" t="s">
        <v>49</v>
      </c>
    </row>
    <row r="6" spans="1:6" ht="16" x14ac:dyDescent="0.2">
      <c r="A6" s="145" t="s">
        <v>19</v>
      </c>
      <c r="B6" s="146" t="s">
        <v>44</v>
      </c>
      <c r="C6" s="147"/>
      <c r="D6" s="147"/>
      <c r="E6" s="147"/>
      <c r="F6" s="147" t="s">
        <v>42</v>
      </c>
    </row>
    <row r="7" spans="1:6" ht="16" x14ac:dyDescent="0.2">
      <c r="A7" s="144"/>
      <c r="B7" s="146" t="s">
        <v>45</v>
      </c>
      <c r="C7" s="147"/>
      <c r="D7" s="147"/>
      <c r="E7" s="147"/>
      <c r="F7" s="147" t="s">
        <v>46</v>
      </c>
    </row>
    <row r="8" spans="1:6" ht="16" x14ac:dyDescent="0.2">
      <c r="A8" s="144"/>
      <c r="B8" s="146" t="s">
        <v>48</v>
      </c>
      <c r="C8" s="147"/>
      <c r="D8" s="147"/>
      <c r="E8" s="147"/>
      <c r="F8" s="147" t="s">
        <v>51</v>
      </c>
    </row>
    <row r="9" spans="1:6" ht="16" x14ac:dyDescent="0.2">
      <c r="A9" s="148" t="s">
        <v>20</v>
      </c>
      <c r="B9" s="149" t="s">
        <v>44</v>
      </c>
      <c r="C9" s="150" t="s">
        <v>42</v>
      </c>
      <c r="D9" s="150" t="s">
        <v>42</v>
      </c>
      <c r="E9" s="150" t="s">
        <v>42</v>
      </c>
      <c r="F9" s="150" t="s">
        <v>42</v>
      </c>
    </row>
    <row r="10" spans="1:6" ht="16" x14ac:dyDescent="0.2">
      <c r="A10" s="144"/>
      <c r="B10" s="149" t="s">
        <v>45</v>
      </c>
      <c r="C10" s="150" t="s">
        <v>46</v>
      </c>
      <c r="D10" s="150" t="s">
        <v>46</v>
      </c>
      <c r="E10" s="150" t="s">
        <v>46</v>
      </c>
      <c r="F10" s="150" t="s">
        <v>46</v>
      </c>
    </row>
    <row r="11" spans="1:6" ht="16" x14ac:dyDescent="0.2">
      <c r="A11" s="144"/>
      <c r="B11" s="149" t="s">
        <v>48</v>
      </c>
      <c r="C11" s="150" t="s">
        <v>51</v>
      </c>
      <c r="D11" s="150" t="s">
        <v>49</v>
      </c>
      <c r="E11" s="150" t="s">
        <v>51</v>
      </c>
      <c r="F11" s="150" t="s">
        <v>49</v>
      </c>
    </row>
    <row r="12" spans="1:6" ht="16" x14ac:dyDescent="0.2">
      <c r="A12" s="151" t="s">
        <v>21</v>
      </c>
      <c r="B12" s="152" t="s">
        <v>44</v>
      </c>
      <c r="C12" s="153"/>
      <c r="D12" s="153" t="s">
        <v>42</v>
      </c>
      <c r="E12" s="153"/>
      <c r="F12" s="153" t="s">
        <v>42</v>
      </c>
    </row>
    <row r="13" spans="1:6" ht="16" x14ac:dyDescent="0.2">
      <c r="A13" s="144"/>
      <c r="B13" s="152" t="s">
        <v>45</v>
      </c>
      <c r="C13" s="153"/>
      <c r="D13" s="153" t="s">
        <v>46</v>
      </c>
      <c r="E13" s="153"/>
      <c r="F13" s="153" t="s">
        <v>46</v>
      </c>
    </row>
    <row r="14" spans="1:6" ht="16" x14ac:dyDescent="0.2">
      <c r="A14" s="144"/>
      <c r="B14" s="152" t="s">
        <v>48</v>
      </c>
      <c r="C14" s="153"/>
      <c r="D14" s="153" t="s">
        <v>52</v>
      </c>
      <c r="E14" s="153"/>
      <c r="F14" s="153" t="s">
        <v>53</v>
      </c>
    </row>
    <row r="15" spans="1:6" ht="16" x14ac:dyDescent="0.2">
      <c r="A15" s="154" t="s">
        <v>22</v>
      </c>
      <c r="B15" s="155" t="s">
        <v>44</v>
      </c>
      <c r="C15" s="156" t="s">
        <v>42</v>
      </c>
      <c r="D15" s="156" t="s">
        <v>42</v>
      </c>
      <c r="E15" s="156" t="s">
        <v>42</v>
      </c>
      <c r="F15" s="156" t="s">
        <v>42</v>
      </c>
    </row>
    <row r="16" spans="1:6" ht="16" x14ac:dyDescent="0.2">
      <c r="A16" s="144"/>
      <c r="B16" s="155" t="s">
        <v>45</v>
      </c>
      <c r="C16" s="156" t="s">
        <v>46</v>
      </c>
      <c r="D16" s="156" t="s">
        <v>46</v>
      </c>
      <c r="E16" s="156" t="s">
        <v>46</v>
      </c>
      <c r="F16" s="156" t="s">
        <v>46</v>
      </c>
    </row>
    <row r="17" spans="1:6" ht="16" x14ac:dyDescent="0.2">
      <c r="A17" s="144"/>
      <c r="B17" s="155" t="s">
        <v>48</v>
      </c>
      <c r="C17" s="156" t="s">
        <v>51</v>
      </c>
      <c r="D17" s="156" t="s">
        <v>51</v>
      </c>
      <c r="E17" s="156" t="s">
        <v>51</v>
      </c>
      <c r="F17" s="156" t="s">
        <v>51</v>
      </c>
    </row>
    <row r="18" spans="1:6" ht="16" x14ac:dyDescent="0.2">
      <c r="A18" s="145" t="s">
        <v>23</v>
      </c>
      <c r="B18" s="146" t="s">
        <v>44</v>
      </c>
      <c r="C18" s="147" t="s">
        <v>42</v>
      </c>
      <c r="D18" s="147" t="s">
        <v>42</v>
      </c>
      <c r="E18" s="147" t="s">
        <v>42</v>
      </c>
      <c r="F18" s="147" t="s">
        <v>42</v>
      </c>
    </row>
    <row r="19" spans="1:6" ht="16" x14ac:dyDescent="0.2">
      <c r="A19" s="144"/>
      <c r="B19" s="146" t="s">
        <v>45</v>
      </c>
      <c r="C19" s="147" t="s">
        <v>46</v>
      </c>
      <c r="D19" s="147" t="s">
        <v>46</v>
      </c>
      <c r="E19" s="147" t="s">
        <v>46</v>
      </c>
      <c r="F19" s="147" t="s">
        <v>46</v>
      </c>
    </row>
    <row r="20" spans="1:6" ht="16" x14ac:dyDescent="0.2">
      <c r="A20" s="144"/>
      <c r="B20" s="146" t="s">
        <v>48</v>
      </c>
      <c r="C20" s="147" t="s">
        <v>49</v>
      </c>
      <c r="D20" s="147" t="s">
        <v>49</v>
      </c>
      <c r="E20" s="147" t="s">
        <v>51</v>
      </c>
      <c r="F20" s="147" t="s">
        <v>49</v>
      </c>
    </row>
    <row r="21" spans="1:6" ht="16" x14ac:dyDescent="0.2">
      <c r="A21" s="157" t="s">
        <v>24</v>
      </c>
      <c r="B21" s="142" t="s">
        <v>44</v>
      </c>
      <c r="C21" s="143" t="s">
        <v>42</v>
      </c>
      <c r="D21" s="143" t="s">
        <v>42</v>
      </c>
      <c r="E21" s="143" t="s">
        <v>42</v>
      </c>
      <c r="F21" s="143" t="s">
        <v>42</v>
      </c>
    </row>
    <row r="22" spans="1:6" ht="16" x14ac:dyDescent="0.2">
      <c r="A22" s="144"/>
      <c r="B22" s="142" t="s">
        <v>45</v>
      </c>
      <c r="C22" s="143" t="s">
        <v>46</v>
      </c>
      <c r="D22" s="143" t="s">
        <v>46</v>
      </c>
      <c r="E22" s="143" t="s">
        <v>46</v>
      </c>
      <c r="F22" s="143" t="s">
        <v>46</v>
      </c>
    </row>
    <row r="23" spans="1:6" ht="16" x14ac:dyDescent="0.2">
      <c r="A23" s="144"/>
      <c r="B23" s="142" t="s">
        <v>48</v>
      </c>
      <c r="C23" s="143" t="s">
        <v>51</v>
      </c>
      <c r="D23" s="143" t="s">
        <v>49</v>
      </c>
      <c r="E23" s="143" t="s">
        <v>51</v>
      </c>
      <c r="F23" s="143" t="s">
        <v>51</v>
      </c>
    </row>
    <row r="24" spans="1:6" ht="16" x14ac:dyDescent="0.2">
      <c r="A24" s="154" t="s">
        <v>17</v>
      </c>
      <c r="B24" s="155" t="s">
        <v>44</v>
      </c>
      <c r="C24" s="156" t="s">
        <v>42</v>
      </c>
      <c r="D24" s="156" t="s">
        <v>42</v>
      </c>
      <c r="E24" s="156" t="s">
        <v>42</v>
      </c>
      <c r="F24" s="156" t="s">
        <v>42</v>
      </c>
    </row>
    <row r="25" spans="1:6" ht="16" x14ac:dyDescent="0.2">
      <c r="A25" s="144"/>
      <c r="B25" s="155" t="s">
        <v>45</v>
      </c>
      <c r="C25" s="156" t="s">
        <v>46</v>
      </c>
      <c r="D25" s="156" t="s">
        <v>46</v>
      </c>
      <c r="E25" s="156" t="s">
        <v>46</v>
      </c>
      <c r="F25" s="156" t="s">
        <v>46</v>
      </c>
    </row>
    <row r="26" spans="1:6" ht="16" x14ac:dyDescent="0.2">
      <c r="A26" s="144"/>
      <c r="B26" s="155" t="s">
        <v>48</v>
      </c>
      <c r="C26" s="156" t="s">
        <v>51</v>
      </c>
      <c r="D26" s="156" t="s">
        <v>51</v>
      </c>
      <c r="E26" s="156" t="s">
        <v>51</v>
      </c>
      <c r="F26" s="156" t="s">
        <v>51</v>
      </c>
    </row>
    <row r="27" spans="1:6" ht="16" x14ac:dyDescent="0.2">
      <c r="A27" s="145" t="s">
        <v>27</v>
      </c>
      <c r="B27" s="146" t="s">
        <v>44</v>
      </c>
      <c r="C27" s="147"/>
      <c r="D27" s="147" t="s">
        <v>42</v>
      </c>
      <c r="E27" s="147" t="s">
        <v>42</v>
      </c>
      <c r="F27" s="147" t="s">
        <v>42</v>
      </c>
    </row>
    <row r="28" spans="1:6" ht="16" x14ac:dyDescent="0.2">
      <c r="A28" s="144"/>
      <c r="B28" s="146" t="s">
        <v>45</v>
      </c>
      <c r="C28" s="147"/>
      <c r="D28" s="147" t="s">
        <v>46</v>
      </c>
      <c r="E28" s="147" t="s">
        <v>46</v>
      </c>
      <c r="F28" s="147" t="s">
        <v>46</v>
      </c>
    </row>
    <row r="29" spans="1:6" ht="16" x14ac:dyDescent="0.2">
      <c r="A29" s="144"/>
      <c r="B29" s="146" t="s">
        <v>48</v>
      </c>
      <c r="C29" s="147"/>
      <c r="D29" s="147" t="s">
        <v>49</v>
      </c>
      <c r="E29" s="147" t="s">
        <v>49</v>
      </c>
      <c r="F29" s="147" t="s">
        <v>49</v>
      </c>
    </row>
    <row r="30" spans="1:6" ht="16" x14ac:dyDescent="0.2">
      <c r="A30" s="158" t="s">
        <v>28</v>
      </c>
      <c r="B30" s="159" t="s">
        <v>44</v>
      </c>
      <c r="C30" s="160"/>
      <c r="D30" s="160"/>
      <c r="E30" s="160"/>
      <c r="F30" s="160"/>
    </row>
    <row r="31" spans="1:6" ht="16" x14ac:dyDescent="0.2">
      <c r="A31" s="148" t="s">
        <v>25</v>
      </c>
      <c r="B31" s="149" t="s">
        <v>44</v>
      </c>
      <c r="C31" s="150"/>
      <c r="D31" s="150" t="s">
        <v>42</v>
      </c>
      <c r="E31" s="150" t="s">
        <v>42</v>
      </c>
      <c r="F31" s="150" t="s">
        <v>42</v>
      </c>
    </row>
    <row r="32" spans="1:6" ht="16" x14ac:dyDescent="0.2">
      <c r="A32" s="144"/>
      <c r="B32" s="149" t="s">
        <v>45</v>
      </c>
      <c r="C32" s="150"/>
      <c r="D32" s="150" t="s">
        <v>46</v>
      </c>
      <c r="E32" s="150" t="s">
        <v>46</v>
      </c>
      <c r="F32" s="150" t="s">
        <v>46</v>
      </c>
    </row>
    <row r="33" spans="1:6" ht="16" x14ac:dyDescent="0.2">
      <c r="A33" s="144"/>
      <c r="B33" s="149" t="s">
        <v>48</v>
      </c>
      <c r="C33" s="150"/>
      <c r="D33" s="150" t="s">
        <v>50</v>
      </c>
      <c r="E33" s="150" t="s">
        <v>51</v>
      </c>
      <c r="F33" s="150" t="s">
        <v>50</v>
      </c>
    </row>
    <row r="34" spans="1:6" ht="16" x14ac:dyDescent="0.2">
      <c r="A34" s="151" t="s">
        <v>26</v>
      </c>
      <c r="B34" s="152" t="s">
        <v>44</v>
      </c>
      <c r="C34" s="153" t="s">
        <v>42</v>
      </c>
      <c r="D34" s="153" t="s">
        <v>42</v>
      </c>
      <c r="E34" s="153" t="s">
        <v>42</v>
      </c>
      <c r="F34" s="153" t="s">
        <v>42</v>
      </c>
    </row>
    <row r="35" spans="1:6" ht="16" x14ac:dyDescent="0.2">
      <c r="A35" s="144"/>
      <c r="B35" s="152" t="s">
        <v>45</v>
      </c>
      <c r="C35" s="153" t="s">
        <v>46</v>
      </c>
      <c r="D35" s="153" t="s">
        <v>47</v>
      </c>
      <c r="E35" s="153" t="s">
        <v>46</v>
      </c>
      <c r="F35" s="153" t="s">
        <v>46</v>
      </c>
    </row>
    <row r="36" spans="1:6" ht="16" x14ac:dyDescent="0.2">
      <c r="A36" s="144"/>
      <c r="B36" s="152" t="s">
        <v>48</v>
      </c>
      <c r="C36" s="153" t="s">
        <v>51</v>
      </c>
      <c r="D36" s="153" t="s">
        <v>51</v>
      </c>
      <c r="E36" s="153" t="s">
        <v>51</v>
      </c>
      <c r="F36" s="160" t="s">
        <v>50</v>
      </c>
    </row>
    <row r="37" spans="1:6" ht="16" x14ac:dyDescent="0.2">
      <c r="A37" s="154" t="s">
        <v>29</v>
      </c>
      <c r="B37" s="155" t="s">
        <v>44</v>
      </c>
      <c r="C37" s="156" t="s">
        <v>42</v>
      </c>
      <c r="D37" s="156" t="s">
        <v>42</v>
      </c>
      <c r="E37" s="156" t="s">
        <v>42</v>
      </c>
      <c r="F37" s="156" t="s">
        <v>42</v>
      </c>
    </row>
    <row r="38" spans="1:6" ht="16" x14ac:dyDescent="0.2">
      <c r="A38" s="144"/>
      <c r="B38" s="155" t="s">
        <v>45</v>
      </c>
      <c r="C38" s="156" t="s">
        <v>46</v>
      </c>
      <c r="D38" s="156" t="s">
        <v>46</v>
      </c>
      <c r="E38" s="156" t="s">
        <v>46</v>
      </c>
      <c r="F38" s="156" t="s">
        <v>46</v>
      </c>
    </row>
    <row r="39" spans="1:6" ht="16" x14ac:dyDescent="0.2">
      <c r="A39" s="144"/>
      <c r="B39" s="155" t="s">
        <v>48</v>
      </c>
      <c r="C39" s="156" t="s">
        <v>49</v>
      </c>
      <c r="D39" s="156" t="s">
        <v>49</v>
      </c>
      <c r="E39" s="156" t="s">
        <v>49</v>
      </c>
      <c r="F39" s="156" t="s">
        <v>49</v>
      </c>
    </row>
    <row r="40" spans="1:6" ht="16" x14ac:dyDescent="0.2">
      <c r="A40" s="139" t="s">
        <v>90</v>
      </c>
      <c r="B40" s="161" t="s">
        <v>44</v>
      </c>
      <c r="C40" s="162"/>
      <c r="D40" s="162"/>
      <c r="E40" s="162" t="s">
        <v>42</v>
      </c>
      <c r="F40" s="162"/>
    </row>
    <row r="41" spans="1:6" ht="16" x14ac:dyDescent="0.2">
      <c r="A41" s="144"/>
      <c r="B41" s="161" t="s">
        <v>45</v>
      </c>
      <c r="C41" s="163"/>
      <c r="D41" s="163"/>
      <c r="E41" s="162" t="s">
        <v>46</v>
      </c>
      <c r="F41" s="163"/>
    </row>
    <row r="42" spans="1:6" ht="16" x14ac:dyDescent="0.2">
      <c r="A42" s="164"/>
      <c r="B42" s="161" t="s">
        <v>48</v>
      </c>
      <c r="C42" s="163"/>
      <c r="D42" s="163"/>
      <c r="E42" s="162" t="s">
        <v>49</v>
      </c>
      <c r="F42" s="163"/>
    </row>
    <row r="43" spans="1:6" ht="16" x14ac:dyDescent="0.2">
      <c r="A43" s="165"/>
      <c r="B43" s="165"/>
      <c r="C43" s="166"/>
      <c r="D43" s="165"/>
      <c r="E43" s="165"/>
      <c r="F43" s="165"/>
    </row>
    <row r="44" spans="1:6" ht="16" x14ac:dyDescent="0.2">
      <c r="A44" s="165"/>
      <c r="B44" s="167" t="s">
        <v>54</v>
      </c>
      <c r="C44" s="168">
        <v>14</v>
      </c>
      <c r="D44" s="165"/>
      <c r="E44" s="165"/>
      <c r="F44" s="165"/>
    </row>
    <row r="45" spans="1:6" ht="16" x14ac:dyDescent="0.2">
      <c r="A45" s="165"/>
      <c r="B45" s="169" t="s">
        <v>55</v>
      </c>
      <c r="C45" s="163">
        <v>13</v>
      </c>
      <c r="D45" s="165"/>
      <c r="E45" s="165"/>
      <c r="F45" s="165"/>
    </row>
    <row r="46" spans="1:6" ht="16" x14ac:dyDescent="0.2">
      <c r="A46" s="165"/>
      <c r="B46" s="199" t="s">
        <v>56</v>
      </c>
      <c r="C46" s="163">
        <v>8</v>
      </c>
      <c r="E46" s="165"/>
      <c r="F46" s="165"/>
    </row>
    <row r="47" spans="1:6" ht="19" x14ac:dyDescent="0.2">
      <c r="A47" s="165"/>
      <c r="B47" s="199" t="s">
        <v>71</v>
      </c>
      <c r="C47" s="163">
        <v>2</v>
      </c>
      <c r="E47" s="165"/>
      <c r="F47" s="165"/>
    </row>
    <row r="48" spans="1:6" ht="19" x14ac:dyDescent="0.2">
      <c r="A48" s="165"/>
      <c r="B48" s="199" t="s">
        <v>72</v>
      </c>
      <c r="C48" s="163">
        <v>11</v>
      </c>
      <c r="E48" s="165"/>
      <c r="F48" s="165"/>
    </row>
    <row r="49" spans="1:6" ht="19" x14ac:dyDescent="0.2">
      <c r="A49" s="165"/>
      <c r="B49" s="199" t="s">
        <v>73</v>
      </c>
      <c r="C49" s="163">
        <v>8</v>
      </c>
      <c r="E49" s="165"/>
      <c r="F49" s="165"/>
    </row>
    <row r="50" spans="1:6" ht="19" x14ac:dyDescent="0.2">
      <c r="A50" s="165"/>
      <c r="B50" s="199" t="s">
        <v>74</v>
      </c>
      <c r="C50" s="163">
        <v>11</v>
      </c>
      <c r="E50" s="165"/>
      <c r="F50" s="165"/>
    </row>
    <row r="51" spans="1:6" ht="19" x14ac:dyDescent="0.2">
      <c r="A51" s="165"/>
      <c r="B51" s="199" t="s">
        <v>75</v>
      </c>
      <c r="C51" s="163">
        <v>11</v>
      </c>
      <c r="E51" s="165"/>
      <c r="F51" s="165"/>
    </row>
    <row r="52" spans="1:6" ht="19" x14ac:dyDescent="0.2">
      <c r="A52" s="165"/>
      <c r="B52" s="199" t="s">
        <v>76</v>
      </c>
      <c r="C52" s="163">
        <v>12</v>
      </c>
      <c r="E52" s="165"/>
      <c r="F52" s="165"/>
    </row>
    <row r="53" spans="1:6" ht="19" x14ac:dyDescent="0.2">
      <c r="A53" s="165"/>
      <c r="B53" s="199" t="s">
        <v>77</v>
      </c>
      <c r="C53" s="163">
        <v>3</v>
      </c>
      <c r="E53" s="165"/>
      <c r="F53" s="165"/>
    </row>
    <row r="54" spans="1:6" ht="19" x14ac:dyDescent="0.2">
      <c r="A54" s="165"/>
      <c r="B54" s="199" t="s">
        <v>78</v>
      </c>
      <c r="C54" s="163">
        <v>5</v>
      </c>
      <c r="E54" s="165"/>
      <c r="F54" s="165"/>
    </row>
    <row r="55" spans="1:6" ht="19" x14ac:dyDescent="0.2">
      <c r="A55" s="165"/>
      <c r="B55" s="199" t="s">
        <v>79</v>
      </c>
      <c r="C55" s="163">
        <v>7</v>
      </c>
      <c r="E55" s="165"/>
      <c r="F55" s="165"/>
    </row>
    <row r="56" spans="1:6" ht="19" x14ac:dyDescent="0.2">
      <c r="A56" s="165"/>
      <c r="B56" s="199" t="s">
        <v>80</v>
      </c>
      <c r="C56" s="163">
        <v>4</v>
      </c>
      <c r="E56" s="165"/>
      <c r="F56" s="165"/>
    </row>
    <row r="57" spans="1:6" ht="19" x14ac:dyDescent="0.2">
      <c r="A57" s="165"/>
      <c r="B57" s="199" t="s">
        <v>81</v>
      </c>
      <c r="C57" s="163">
        <v>1</v>
      </c>
      <c r="E57" s="165"/>
      <c r="F57" s="165"/>
    </row>
    <row r="58" spans="1:6" ht="19" x14ac:dyDescent="0.2">
      <c r="A58" s="165"/>
      <c r="B58" s="199" t="s">
        <v>82</v>
      </c>
      <c r="C58" s="163">
        <v>3</v>
      </c>
      <c r="E58" s="165"/>
      <c r="F58" s="165"/>
    </row>
    <row r="59" spans="1:6" ht="19" x14ac:dyDescent="0.2">
      <c r="A59" s="165"/>
      <c r="B59" s="199" t="s">
        <v>83</v>
      </c>
      <c r="C59" s="163">
        <v>7</v>
      </c>
      <c r="E59" s="165"/>
      <c r="F59" s="165"/>
    </row>
    <row r="60" spans="1:6" ht="19" x14ac:dyDescent="0.2">
      <c r="A60" s="165"/>
      <c r="B60" s="199" t="s">
        <v>84</v>
      </c>
      <c r="C60" s="163">
        <v>1</v>
      </c>
      <c r="E60" s="165"/>
      <c r="F60" s="165"/>
    </row>
    <row r="61" spans="1:6" ht="19" x14ac:dyDescent="0.2">
      <c r="A61" s="165"/>
      <c r="B61" s="199" t="s">
        <v>85</v>
      </c>
      <c r="C61" s="163">
        <v>5</v>
      </c>
      <c r="E61" s="165"/>
      <c r="F61" s="165"/>
    </row>
    <row r="62" spans="1:6" ht="19" x14ac:dyDescent="0.2">
      <c r="A62" s="165"/>
      <c r="B62" s="199" t="s">
        <v>86</v>
      </c>
      <c r="C62" s="163">
        <v>4</v>
      </c>
      <c r="E62" s="165"/>
      <c r="F62" s="165"/>
    </row>
    <row r="63" spans="1:6" ht="19" x14ac:dyDescent="0.2">
      <c r="A63" s="165"/>
      <c r="B63" s="199" t="s">
        <v>87</v>
      </c>
      <c r="C63" s="163">
        <v>2</v>
      </c>
      <c r="E63" s="165"/>
      <c r="F63" s="165"/>
    </row>
    <row r="64" spans="1:6" ht="16" x14ac:dyDescent="0.2">
      <c r="B64" s="200" t="s">
        <v>57</v>
      </c>
    </row>
    <row r="65" spans="2:2" ht="16" x14ac:dyDescent="0.2">
      <c r="B65" s="201" t="s">
        <v>59</v>
      </c>
    </row>
    <row r="66" spans="2:2" ht="16" x14ac:dyDescent="0.2">
      <c r="B66" s="201" t="s">
        <v>58</v>
      </c>
    </row>
    <row r="67" spans="2:2" ht="16" x14ac:dyDescent="0.2">
      <c r="B67" s="201" t="s">
        <v>63</v>
      </c>
    </row>
    <row r="68" spans="2:2" ht="16" x14ac:dyDescent="0.2">
      <c r="B68" s="201" t="s">
        <v>60</v>
      </c>
    </row>
    <row r="69" spans="2:2" ht="16" x14ac:dyDescent="0.2">
      <c r="B69" s="201" t="s">
        <v>61</v>
      </c>
    </row>
    <row r="70" spans="2:2" ht="16" x14ac:dyDescent="0.2">
      <c r="B70" s="201" t="s">
        <v>62</v>
      </c>
    </row>
    <row r="71" spans="2:2" ht="16" x14ac:dyDescent="0.2">
      <c r="B71" s="165"/>
    </row>
    <row r="72" spans="2:2" ht="16" x14ac:dyDescent="0.2">
      <c r="B72" s="1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S1</vt:lpstr>
      <vt:lpstr>Table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Jaclyn Law</dc:creator>
  <cp:lastModifiedBy>Microsoft Office User</cp:lastModifiedBy>
  <dcterms:created xsi:type="dcterms:W3CDTF">2020-08-01T15:31:48Z</dcterms:created>
  <dcterms:modified xsi:type="dcterms:W3CDTF">2020-08-25T19:43:31Z</dcterms:modified>
</cp:coreProperties>
</file>